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605C32C6-BF5E-4F7F-B341-5E0E3EB93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H34" i="1" l="1"/>
  <c r="H130" i="1"/>
  <c r="H40" i="1"/>
  <c r="H46" i="1" s="1"/>
  <c r="H166" i="1"/>
  <c r="H91" i="1"/>
  <c r="H27" i="1"/>
  <c r="H151" i="1"/>
  <c r="H86" i="1"/>
  <c r="H110" i="1"/>
  <c r="H96" i="1"/>
  <c r="H93" i="1"/>
  <c r="H75" i="1"/>
  <c r="H72" i="1"/>
  <c r="H56" i="1"/>
  <c r="H70" i="1"/>
  <c r="H102" i="1" l="1"/>
  <c r="H52" i="1"/>
  <c r="H153" i="1" l="1"/>
  <c r="H81" i="1"/>
  <c r="H67" i="1"/>
  <c r="H17" i="1"/>
  <c r="H112" i="1" l="1"/>
  <c r="H98" i="1"/>
  <c r="H121" i="1"/>
  <c r="H63" i="1"/>
  <c r="H58" i="1"/>
  <c r="H162" i="1" l="1"/>
  <c r="H149" i="1"/>
  <c r="H135" i="1" l="1"/>
  <c r="H119" i="1"/>
  <c r="H167" i="1" l="1"/>
  <c r="H147" i="1"/>
  <c r="H127" i="1"/>
  <c r="H117" i="1"/>
  <c r="H108" i="1"/>
  <c r="H155" i="1" s="1"/>
  <c r="H45" i="1"/>
  <c r="H44" i="1"/>
  <c r="H43" i="1"/>
  <c r="H165" i="1" l="1"/>
  <c r="H168" i="1" s="1"/>
  <c r="H48" i="1"/>
</calcChain>
</file>

<file path=xl/sharedStrings.xml><?xml version="1.0" encoding="utf-8"?>
<sst xmlns="http://schemas.openxmlformats.org/spreadsheetml/2006/main" count="158" uniqueCount="124">
  <si>
    <t>TŘÍDA 1 - DAŇOVÉ PŘÍJMY</t>
  </si>
  <si>
    <t>1111 - daň z příjmu fyzických osob ze závislé činnosti</t>
  </si>
  <si>
    <t>1112 - daň z příjmu fyzických osob ze samost. výdělečné činnosti</t>
  </si>
  <si>
    <t>1113 - daň z příjmu fyzických osob z kap. výnosů</t>
  </si>
  <si>
    <t>1211 - daň z přidané hodnoty</t>
  </si>
  <si>
    <t>1341 - poplatek ze psů</t>
  </si>
  <si>
    <t>1511 - daň z nemovitosti</t>
  </si>
  <si>
    <t>TŘÍDA 1 CELKEM:</t>
  </si>
  <si>
    <t xml:space="preserve">TŘÍDA 2 - NEDAŇOVÉ PŘÍJMY </t>
  </si>
  <si>
    <r>
      <t xml:space="preserve">3639 - </t>
    </r>
    <r>
      <rPr>
        <b/>
        <sz val="11"/>
        <color theme="1"/>
        <rFont val="Calibri"/>
        <family val="2"/>
        <charset val="238"/>
        <scheme val="minor"/>
      </rPr>
      <t>Komunální služby a územní rozvoj</t>
    </r>
  </si>
  <si>
    <t>2131 - příjmy z pronájmu pozemků</t>
  </si>
  <si>
    <r>
      <t xml:space="preserve">3725 - </t>
    </r>
    <r>
      <rPr>
        <b/>
        <sz val="11"/>
        <color theme="1"/>
        <rFont val="Calibri"/>
        <family val="2"/>
        <charset val="238"/>
        <scheme val="minor"/>
      </rPr>
      <t xml:space="preserve">Využívání a zneškodňování komunál. odpadů </t>
    </r>
  </si>
  <si>
    <t>2324 - přijaté nekapitálové příspěvky a náhrady</t>
  </si>
  <si>
    <t>TŘÍDA 2 CELKEM:</t>
  </si>
  <si>
    <t>TŘÍDA 4 - PŘIJATÉ DOTACE</t>
  </si>
  <si>
    <t>4112 - NI. př. transf. ze st. rozp. v rámci souh. dotv.</t>
  </si>
  <si>
    <t>TŘÍDA 4 CELKEM:</t>
  </si>
  <si>
    <t>PŘÍJMY CELKEM:</t>
  </si>
  <si>
    <t>Třída 1 - daňové příjmy:</t>
  </si>
  <si>
    <t xml:space="preserve">Třída 2 - nedaňové příjmy: </t>
  </si>
  <si>
    <t>Třída 3 - kapitálové příjmy:</t>
  </si>
  <si>
    <t>Třída 4 - přijaté dotace:</t>
  </si>
  <si>
    <t>Celkem:</t>
  </si>
  <si>
    <t xml:space="preserve">5169 - nákup ostatních služeb </t>
  </si>
  <si>
    <t>5163 - služby peněžních ústavů</t>
  </si>
  <si>
    <t>TŘÍDA 8 - FINANCOVÁNÍ</t>
  </si>
  <si>
    <t>TŘÍDA 8 CELKEM:</t>
  </si>
  <si>
    <t>VÝDAJE CELKEM:</t>
  </si>
  <si>
    <t>Třída 5 - běžné výdaje:</t>
  </si>
  <si>
    <t>Třída 8 - financování:</t>
  </si>
  <si>
    <t>CELKEM:</t>
  </si>
  <si>
    <r>
      <t xml:space="preserve">6310 - </t>
    </r>
    <r>
      <rPr>
        <b/>
        <sz val="11"/>
        <color theme="1"/>
        <rFont val="Calibri"/>
        <family val="2"/>
        <charset val="238"/>
        <scheme val="minor"/>
      </rPr>
      <t>Příjmy a výdaje z úvěr. finanč. operací</t>
    </r>
  </si>
  <si>
    <t>2141 - příjmy z úroků</t>
  </si>
  <si>
    <t xml:space="preserve">5021 - ostatní osobní výdaje </t>
  </si>
  <si>
    <t xml:space="preserve">5154 - elektrická energie </t>
  </si>
  <si>
    <r>
      <t xml:space="preserve">2141 - </t>
    </r>
    <r>
      <rPr>
        <b/>
        <sz val="14"/>
        <color theme="1"/>
        <rFont val="Calibri"/>
        <family val="2"/>
        <scheme val="minor"/>
      </rPr>
      <t>Vnitřní obchod</t>
    </r>
  </si>
  <si>
    <r>
      <t xml:space="preserve">2212 - </t>
    </r>
    <r>
      <rPr>
        <b/>
        <sz val="14"/>
        <color theme="1"/>
        <rFont val="Calibri"/>
        <family val="2"/>
        <charset val="238"/>
        <scheme val="minor"/>
      </rPr>
      <t>Silnice</t>
    </r>
  </si>
  <si>
    <r>
      <t xml:space="preserve">3399 - </t>
    </r>
    <r>
      <rPr>
        <b/>
        <sz val="14"/>
        <color theme="1"/>
        <rFont val="Calibri"/>
        <family val="2"/>
        <scheme val="minor"/>
      </rPr>
      <t xml:space="preserve">Zálež. kultury, církví, a sděl. prostředků </t>
    </r>
  </si>
  <si>
    <t xml:space="preserve">5139 - nákup materiálu  </t>
  </si>
  <si>
    <t xml:space="preserve">5194 - věcné dary </t>
  </si>
  <si>
    <t xml:space="preserve">5139 - nákup materiálu </t>
  </si>
  <si>
    <r>
      <t xml:space="preserve">3639 - </t>
    </r>
    <r>
      <rPr>
        <b/>
        <sz val="14"/>
        <color theme="1"/>
        <rFont val="Calibri"/>
        <family val="2"/>
        <scheme val="minor"/>
      </rPr>
      <t xml:space="preserve">Komunální služby a územní rozvoj j. n. </t>
    </r>
  </si>
  <si>
    <r>
      <t xml:space="preserve">3722 - </t>
    </r>
    <r>
      <rPr>
        <b/>
        <sz val="14"/>
        <color theme="1"/>
        <rFont val="Calibri"/>
        <family val="2"/>
        <scheme val="minor"/>
      </rPr>
      <t>Sběr a odvoz komunálních odpadů</t>
    </r>
  </si>
  <si>
    <t xml:space="preserve">5156 - pohonné hmoty a maziva </t>
  </si>
  <si>
    <t>5329 - ost.neivn.transf.veřej.rozp.místní úrovně</t>
  </si>
  <si>
    <t>5229 - ost.neinv.transf.nezisk. a pod.organ.</t>
  </si>
  <si>
    <r>
      <t xml:space="preserve">5512 - </t>
    </r>
    <r>
      <rPr>
        <b/>
        <sz val="14"/>
        <color theme="1"/>
        <rFont val="Calibri"/>
        <family val="2"/>
        <scheme val="minor"/>
      </rPr>
      <t xml:space="preserve">Požární ochrana - dobr. část </t>
    </r>
  </si>
  <si>
    <r>
      <t xml:space="preserve">6112 - </t>
    </r>
    <r>
      <rPr>
        <b/>
        <sz val="14"/>
        <color theme="1"/>
        <rFont val="Calibri"/>
        <family val="2"/>
        <scheme val="minor"/>
      </rPr>
      <t>Zastupitelstva obcí</t>
    </r>
  </si>
  <si>
    <r>
      <t xml:space="preserve">6171 - </t>
    </r>
    <r>
      <rPr>
        <b/>
        <sz val="14"/>
        <color theme="1"/>
        <rFont val="Calibri"/>
        <family val="2"/>
        <scheme val="minor"/>
      </rPr>
      <t>Činnost místní správy</t>
    </r>
  </si>
  <si>
    <r>
      <t xml:space="preserve">6310 - </t>
    </r>
    <r>
      <rPr>
        <b/>
        <sz val="14"/>
        <color theme="1"/>
        <rFont val="Calibri"/>
        <family val="2"/>
        <scheme val="minor"/>
      </rPr>
      <t>Výdaje z úvěr. finanč. operací</t>
    </r>
  </si>
  <si>
    <r>
      <t xml:space="preserve">6320 - </t>
    </r>
    <r>
      <rPr>
        <b/>
        <sz val="14"/>
        <color theme="1"/>
        <rFont val="Calibri"/>
        <family val="2"/>
        <scheme val="minor"/>
      </rPr>
      <t xml:space="preserve">Pojištění funkčně nespecifikované </t>
    </r>
  </si>
  <si>
    <t xml:space="preserve">5032 - pov. poj. na veřejné zdravotní pojištění </t>
  </si>
  <si>
    <t xml:space="preserve">5139 - nákup materiálu j. n. </t>
  </si>
  <si>
    <t xml:space="preserve">5023 - odměny členům zastupitelstva obcí </t>
  </si>
  <si>
    <t>5168 - zpracování dat a služby IT</t>
  </si>
  <si>
    <t>5161 - služby pošt</t>
  </si>
  <si>
    <t xml:space="preserve">5162 - služby telekomunikací a radiokomunikací </t>
  </si>
  <si>
    <r>
      <t xml:space="preserve">3745 - </t>
    </r>
    <r>
      <rPr>
        <b/>
        <sz val="14"/>
        <color theme="1"/>
        <rFont val="Calibri"/>
        <family val="2"/>
        <scheme val="minor"/>
      </rPr>
      <t>Péče o vzhled obcí a veřejnou zeleň</t>
    </r>
  </si>
  <si>
    <r>
      <t xml:space="preserve">3631 - </t>
    </r>
    <r>
      <rPr>
        <b/>
        <sz val="14"/>
        <color theme="1"/>
        <rFont val="Calibri"/>
        <family val="2"/>
        <charset val="238"/>
        <scheme val="minor"/>
      </rPr>
      <t xml:space="preserve">Veřejné osvětlení </t>
    </r>
  </si>
  <si>
    <t>5136 - výdaje na knihy, učební pomůcky a tisk</t>
  </si>
  <si>
    <t>v závazných ukazatelích dle paragrafu</t>
  </si>
  <si>
    <t>Návrh rozpočtu byl schválen obecním zastupitelstvem dne</t>
  </si>
  <si>
    <t>Návrh rozpočtu byl vyvěšen na úřední desce OÚ Sedliště dne</t>
  </si>
  <si>
    <t>Návrh rozpočtu byl sejmut z úřední desky OÚ Sedliště dne</t>
  </si>
  <si>
    <t>Pavel Novák - starosta</t>
  </si>
  <si>
    <t>2132 - příjmy z pronájmu bytu</t>
  </si>
  <si>
    <t>5331 - neinvestiční příspěvky</t>
  </si>
  <si>
    <t>5339 - neinvestiční transfery</t>
  </si>
  <si>
    <r>
      <t xml:space="preserve">3314 - </t>
    </r>
    <r>
      <rPr>
        <b/>
        <sz val="14"/>
        <color theme="1"/>
        <rFont val="Calibri"/>
        <family val="2"/>
        <scheme val="minor"/>
      </rPr>
      <t xml:space="preserve">Činnosti knihovnické  </t>
    </r>
  </si>
  <si>
    <r>
      <t xml:space="preserve">3412 - </t>
    </r>
    <r>
      <rPr>
        <b/>
        <sz val="14"/>
        <color theme="1"/>
        <rFont val="Calibri"/>
        <family val="2"/>
        <charset val="238"/>
        <scheme val="minor"/>
      </rPr>
      <t>S</t>
    </r>
    <r>
      <rPr>
        <b/>
        <sz val="14"/>
        <color theme="1"/>
        <rFont val="Calibri"/>
        <family val="2"/>
        <scheme val="minor"/>
      </rPr>
      <t xml:space="preserve">portovní zařízení v majetku obce </t>
    </r>
  </si>
  <si>
    <t>5222 - neinvestiční transfery spolkům</t>
  </si>
  <si>
    <r>
      <t xml:space="preserve">4351 - </t>
    </r>
    <r>
      <rPr>
        <b/>
        <sz val="14"/>
        <color theme="1"/>
        <rFont val="Calibri"/>
        <family val="2"/>
        <charset val="238"/>
        <scheme val="minor"/>
      </rPr>
      <t>Pečovatelská služba</t>
    </r>
  </si>
  <si>
    <t>5151 - studená voda</t>
  </si>
  <si>
    <r>
      <t xml:space="preserve">3612 - </t>
    </r>
    <r>
      <rPr>
        <b/>
        <sz val="11"/>
        <color theme="1"/>
        <rFont val="Calibri"/>
        <family val="2"/>
        <charset val="238"/>
        <scheme val="minor"/>
      </rPr>
      <t>Bytové hospodářství</t>
    </r>
  </si>
  <si>
    <r>
      <t xml:space="preserve">3419 - </t>
    </r>
    <r>
      <rPr>
        <b/>
        <sz val="14"/>
        <color theme="1"/>
        <rFont val="Calibri"/>
        <family val="2"/>
        <charset val="238"/>
        <scheme val="minor"/>
      </rPr>
      <t>Ostatní sportovní činnost</t>
    </r>
    <r>
      <rPr>
        <b/>
        <sz val="14"/>
        <color theme="1"/>
        <rFont val="Calibri"/>
        <family val="2"/>
        <scheme val="minor"/>
      </rPr>
      <t xml:space="preserve"> </t>
    </r>
  </si>
  <si>
    <t>2133 - Příjmy z pronájmu movitých věcí</t>
  </si>
  <si>
    <r>
      <t xml:space="preserve">3319 - </t>
    </r>
    <r>
      <rPr>
        <b/>
        <sz val="14"/>
        <color theme="1"/>
        <rFont val="Calibri"/>
        <family val="2"/>
        <charset val="238"/>
        <scheme val="minor"/>
      </rPr>
      <t xml:space="preserve">Ostatní záležitosti kultury  </t>
    </r>
    <r>
      <rPr>
        <b/>
        <sz val="14"/>
        <color theme="1"/>
        <rFont val="Calibri"/>
        <family val="2"/>
        <scheme val="minor"/>
      </rPr>
      <t xml:space="preserve"> </t>
    </r>
  </si>
  <si>
    <t>5365 - platba daně z příjmů za obce</t>
  </si>
  <si>
    <r>
      <t xml:space="preserve">6399 - </t>
    </r>
    <r>
      <rPr>
        <b/>
        <sz val="14"/>
        <color theme="1"/>
        <rFont val="Calibri"/>
        <family val="2"/>
        <scheme val="minor"/>
      </rPr>
      <t xml:space="preserve">Ostatní finanční operace </t>
    </r>
  </si>
  <si>
    <r>
      <t xml:space="preserve">6402 - </t>
    </r>
    <r>
      <rPr>
        <b/>
        <sz val="14"/>
        <color theme="1"/>
        <rFont val="Calibri"/>
        <family val="2"/>
        <scheme val="minor"/>
      </rPr>
      <t xml:space="preserve">Finanční vypořádání minulých let </t>
    </r>
  </si>
  <si>
    <t>5021 - ostatní osobní výdaje (kronika)</t>
  </si>
  <si>
    <r>
      <t xml:space="preserve">3721 - </t>
    </r>
    <r>
      <rPr>
        <b/>
        <sz val="14"/>
        <color theme="1"/>
        <rFont val="Calibri"/>
        <family val="2"/>
        <scheme val="minor"/>
      </rPr>
      <t>Sběr a odvoz nebezpečných odpadů</t>
    </r>
  </si>
  <si>
    <r>
      <t xml:space="preserve">5213 - </t>
    </r>
    <r>
      <rPr>
        <b/>
        <sz val="14"/>
        <color theme="1"/>
        <rFont val="Calibri"/>
        <family val="2"/>
        <scheme val="minor"/>
      </rPr>
      <t>Krizová opatření</t>
    </r>
  </si>
  <si>
    <t>5903 - rezerva na krizová opatření</t>
  </si>
  <si>
    <r>
      <t xml:space="preserve">3392 - </t>
    </r>
    <r>
      <rPr>
        <b/>
        <sz val="14"/>
        <color theme="1"/>
        <rFont val="Calibri"/>
        <family val="2"/>
        <charset val="238"/>
        <scheme val="minor"/>
      </rPr>
      <t xml:space="preserve"> Zájmová činnost v kultuře  </t>
    </r>
    <r>
      <rPr>
        <b/>
        <sz val="14"/>
        <color theme="1"/>
        <rFont val="Calibri"/>
        <family val="2"/>
        <scheme val="minor"/>
      </rPr>
      <t xml:space="preserve"> </t>
    </r>
  </si>
  <si>
    <t>1121 - daň z příjmu právnických osob</t>
  </si>
  <si>
    <t>1122 - daň z příjmu právnických osob za obce</t>
  </si>
  <si>
    <t>8124 - splátky úvěru</t>
  </si>
  <si>
    <t>5141 - úroky vlastní</t>
  </si>
  <si>
    <t>5021 - ostatní osobní náklady</t>
  </si>
  <si>
    <t>5321 - neinvestiční transfery obcím</t>
  </si>
  <si>
    <t>Třída 8 - financování</t>
  </si>
  <si>
    <t>TŘÍDA 5 a 6 CELKEM:</t>
  </si>
  <si>
    <t>Třída 6 - kapitálové výdaje</t>
  </si>
  <si>
    <t>5171 - opravy místních komunikací</t>
  </si>
  <si>
    <t>TŘÍDA 5 - BĚŽNÉ VÝDAJE a TŘÍDA 6 - KAPITÁLOVÉ VÝDAJE</t>
  </si>
  <si>
    <t>1345 - Příjem z poplatku za obecní systém odpadového hospodářství</t>
  </si>
  <si>
    <r>
      <t xml:space="preserve">3111 - </t>
    </r>
    <r>
      <rPr>
        <b/>
        <sz val="14"/>
        <color theme="1"/>
        <rFont val="Calibri"/>
        <family val="2"/>
        <charset val="238"/>
        <scheme val="minor"/>
      </rPr>
      <t>M</t>
    </r>
    <r>
      <rPr>
        <b/>
        <sz val="14"/>
        <color theme="1"/>
        <rFont val="Calibri"/>
        <family val="2"/>
        <scheme val="minor"/>
      </rPr>
      <t>ateřské školy</t>
    </r>
  </si>
  <si>
    <t>5021 - ostatní osobní výdaje (úklid sálu)</t>
  </si>
  <si>
    <t>5139 - nákup materiálu</t>
  </si>
  <si>
    <t>5229 - ostatní neinvestiční transfery nezisk.organizacím</t>
  </si>
  <si>
    <t>5153 - plyn</t>
  </si>
  <si>
    <r>
      <t xml:space="preserve">3633 - </t>
    </r>
    <r>
      <rPr>
        <b/>
        <sz val="11"/>
        <color theme="1"/>
        <rFont val="Calibri"/>
        <family val="2"/>
        <charset val="238"/>
        <scheme val="minor"/>
      </rPr>
      <t>Výstavba a údržba místních inženýrských sítí</t>
    </r>
  </si>
  <si>
    <r>
      <t xml:space="preserve">3326 - </t>
    </r>
    <r>
      <rPr>
        <b/>
        <sz val="14"/>
        <color theme="1"/>
        <rFont val="Calibri"/>
        <family val="2"/>
        <charset val="238"/>
        <scheme val="minor"/>
      </rPr>
      <t xml:space="preserve">Zachování hodnot místní kultury  </t>
    </r>
    <r>
      <rPr>
        <b/>
        <sz val="14"/>
        <color theme="1"/>
        <rFont val="Calibri"/>
        <family val="2"/>
        <scheme val="minor"/>
      </rPr>
      <t xml:space="preserve"> </t>
    </r>
  </si>
  <si>
    <t>5021 - ostatní osobní výdaje (hodiny)</t>
  </si>
  <si>
    <r>
      <t xml:space="preserve">3341 - </t>
    </r>
    <r>
      <rPr>
        <b/>
        <sz val="14"/>
        <color theme="1"/>
        <rFont val="Calibri"/>
        <family val="2"/>
        <charset val="238"/>
        <scheme val="minor"/>
      </rPr>
      <t xml:space="preserve"> Rozhlas a televize  </t>
    </r>
    <r>
      <rPr>
        <b/>
        <sz val="14"/>
        <color theme="1"/>
        <rFont val="Calibri"/>
        <family val="2"/>
        <scheme val="minor"/>
      </rPr>
      <t xml:space="preserve"> </t>
    </r>
  </si>
  <si>
    <t>5169 - nákup ostatních služeb (rozhl.poplatek)</t>
  </si>
  <si>
    <t>5171 - opravy bezdrát. Rozhlasu</t>
  </si>
  <si>
    <r>
      <t xml:space="preserve">3429 - </t>
    </r>
    <r>
      <rPr>
        <b/>
        <sz val="14"/>
        <color theme="1"/>
        <rFont val="Calibri"/>
        <family val="2"/>
        <charset val="238"/>
        <scheme val="minor"/>
      </rPr>
      <t>Ostatní zájmová činnost a rekreace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</si>
  <si>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3612 - </t>
    </r>
    <r>
      <rPr>
        <b/>
        <sz val="14"/>
        <color theme="1"/>
        <rFont val="Calibri"/>
        <family val="2"/>
        <charset val="238"/>
        <scheme val="minor"/>
      </rPr>
      <t xml:space="preserve">Bytové hospodářství </t>
    </r>
  </si>
  <si>
    <t>5364 - vratka volby</t>
  </si>
  <si>
    <t>1386 - odvod z výtěžku provozování lotérií</t>
  </si>
  <si>
    <t>1387 - odvod z výtěžku provozování lotérií</t>
  </si>
  <si>
    <t>2132 - příjmy z pronájmu sálu</t>
  </si>
  <si>
    <r>
      <t xml:space="preserve">3392 - </t>
    </r>
    <r>
      <rPr>
        <b/>
        <sz val="12"/>
        <color theme="1"/>
        <rFont val="Calibri"/>
        <family val="2"/>
        <charset val="238"/>
        <scheme val="minor"/>
      </rPr>
      <t>Zájmová činnost v kultuře</t>
    </r>
  </si>
  <si>
    <t xml:space="preserve">5136 - knihy </t>
  </si>
  <si>
    <t>6121 - zázemí sportovního areálu Močidla</t>
  </si>
  <si>
    <t>2119 - věcné břemeno</t>
  </si>
  <si>
    <t>5171 - opravy</t>
  </si>
  <si>
    <t>4111 - Neinvestiční přijaté transfery ze státního rozpočtu</t>
  </si>
  <si>
    <r>
      <t xml:space="preserve">6115 - </t>
    </r>
    <r>
      <rPr>
        <b/>
        <sz val="14"/>
        <color theme="1"/>
        <rFont val="Calibri"/>
        <family val="2"/>
        <charset val="238"/>
        <scheme val="minor"/>
      </rPr>
      <t>Volby do z</t>
    </r>
    <r>
      <rPr>
        <b/>
        <sz val="14"/>
        <color theme="1"/>
        <rFont val="Calibri"/>
        <family val="2"/>
        <scheme val="minor"/>
      </rPr>
      <t>astupitelstev obcí</t>
    </r>
  </si>
  <si>
    <t>5175 - Pohoštění</t>
  </si>
  <si>
    <t>Návrh rozpočtu obce Sedliště</t>
  </si>
  <si>
    <t>na rok 2026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</si>
</sst>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u val="double"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right"/>
    </xf>
    <xf numFmtId="0" fontId="0" fillId="0" borderId="1" xfId="0" applyBorder="1"/>
    <xf numFmtId="0" fontId="13" fillId="0" borderId="0" xfId="0" applyFont="1"/>
    <xf numFmtId="0" fontId="0" fillId="0" borderId="2" xfId="0" applyBorder="1"/>
    <xf numFmtId="0" fontId="16" fillId="0" borderId="2" xfId="0" applyFont="1" applyBorder="1"/>
    <xf numFmtId="0" fontId="0" fillId="0" borderId="3" xfId="0" applyBorder="1"/>
    <xf numFmtId="0" fontId="17" fillId="0" borderId="0" xfId="0" applyFont="1"/>
    <xf numFmtId="0" fontId="13" fillId="0" borderId="2" xfId="0" applyFont="1" applyBorder="1"/>
    <xf numFmtId="0" fontId="13" fillId="0" borderId="3" xfId="0" applyFont="1" applyBorder="1"/>
    <xf numFmtId="0" fontId="18" fillId="0" borderId="3" xfId="0" applyFont="1" applyBorder="1"/>
    <xf numFmtId="0" fontId="12" fillId="0" borderId="2" xfId="0" applyFont="1" applyBorder="1"/>
    <xf numFmtId="0" fontId="0" fillId="0" borderId="4" xfId="0" applyBorder="1"/>
    <xf numFmtId="0" fontId="13" fillId="0" borderId="4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19" fillId="0" borderId="0" xfId="0" applyFont="1"/>
    <xf numFmtId="4" fontId="13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2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0" fillId="0" borderId="0" xfId="0" applyNumberFormat="1"/>
    <xf numFmtId="4" fontId="23" fillId="0" borderId="0" xfId="0" applyNumberFormat="1" applyFont="1" applyAlignment="1">
      <alignment horizontal="right"/>
    </xf>
    <xf numFmtId="4" fontId="11" fillId="0" borderId="0" xfId="0" applyNumberFormat="1" applyFont="1"/>
    <xf numFmtId="0" fontId="17" fillId="0" borderId="2" xfId="0" applyFont="1" applyBorder="1"/>
    <xf numFmtId="0" fontId="21" fillId="0" borderId="2" xfId="0" applyFont="1" applyBorder="1"/>
    <xf numFmtId="4" fontId="21" fillId="0" borderId="2" xfId="0" applyNumberFormat="1" applyFont="1" applyBorder="1" applyAlignment="1">
      <alignment horizontal="righ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right"/>
    </xf>
    <xf numFmtId="0" fontId="5" fillId="0" borderId="0" xfId="0" applyFont="1"/>
    <xf numFmtId="0" fontId="24" fillId="0" borderId="0" xfId="0" applyFont="1"/>
    <xf numFmtId="4" fontId="5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4" fillId="0" borderId="0" xfId="0" applyFont="1"/>
    <xf numFmtId="0" fontId="25" fillId="0" borderId="0" xfId="0" applyFont="1"/>
    <xf numFmtId="0" fontId="18" fillId="0" borderId="0" xfId="0" applyFont="1"/>
    <xf numFmtId="0" fontId="26" fillId="0" borderId="0" xfId="0" applyFont="1"/>
    <xf numFmtId="0" fontId="3" fillId="0" borderId="0" xfId="0" applyFont="1"/>
    <xf numFmtId="4" fontId="2" fillId="0" borderId="0" xfId="0" applyNumberFormat="1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5"/>
  <sheetViews>
    <sheetView tabSelected="1" workbookViewId="0">
      <selection activeCell="A2" sqref="A2:H2"/>
    </sheetView>
  </sheetViews>
  <sheetFormatPr defaultRowHeight="15" x14ac:dyDescent="0.25"/>
  <cols>
    <col min="8" max="8" width="16.140625" bestFit="1" customWidth="1"/>
  </cols>
  <sheetData>
    <row r="1" spans="1:8" ht="26.25" customHeight="1" x14ac:dyDescent="0.4">
      <c r="A1" s="52" t="s">
        <v>122</v>
      </c>
      <c r="B1" s="52"/>
      <c r="C1" s="52"/>
      <c r="D1" s="52"/>
      <c r="E1" s="52"/>
      <c r="F1" s="52"/>
      <c r="G1" s="52"/>
      <c r="H1" s="52"/>
    </row>
    <row r="2" spans="1:8" ht="26.25" x14ac:dyDescent="0.4">
      <c r="A2" s="52" t="s">
        <v>123</v>
      </c>
      <c r="B2" s="52"/>
      <c r="C2" s="52"/>
      <c r="D2" s="52"/>
      <c r="E2" s="52"/>
      <c r="F2" s="52"/>
      <c r="G2" s="52"/>
      <c r="H2" s="52"/>
    </row>
    <row r="3" spans="1:8" x14ac:dyDescent="0.25">
      <c r="B3" s="53" t="s">
        <v>60</v>
      </c>
      <c r="C3" s="53"/>
      <c r="D3" s="53"/>
      <c r="E3" s="53"/>
      <c r="F3" s="53"/>
      <c r="G3" s="53"/>
    </row>
    <row r="5" spans="1:8" ht="15.75" x14ac:dyDescent="0.25">
      <c r="A5" s="2" t="s">
        <v>0</v>
      </c>
      <c r="B5" s="2"/>
      <c r="C5" s="2"/>
      <c r="H5" s="3"/>
    </row>
    <row r="6" spans="1:8" x14ac:dyDescent="0.25">
      <c r="A6" t="s">
        <v>1</v>
      </c>
      <c r="H6" s="18">
        <v>1050000</v>
      </c>
    </row>
    <row r="7" spans="1:8" x14ac:dyDescent="0.25">
      <c r="A7" t="s">
        <v>2</v>
      </c>
      <c r="H7" s="18">
        <v>100000</v>
      </c>
    </row>
    <row r="8" spans="1:8" x14ac:dyDescent="0.25">
      <c r="A8" t="s">
        <v>3</v>
      </c>
      <c r="H8" s="18">
        <v>175000</v>
      </c>
    </row>
    <row r="9" spans="1:8" x14ac:dyDescent="0.25">
      <c r="A9" t="s">
        <v>85</v>
      </c>
      <c r="H9" s="18">
        <v>1450000</v>
      </c>
    </row>
    <row r="10" spans="1:8" x14ac:dyDescent="0.25">
      <c r="A10" t="s">
        <v>86</v>
      </c>
      <c r="H10" s="18">
        <v>50000</v>
      </c>
    </row>
    <row r="11" spans="1:8" x14ac:dyDescent="0.25">
      <c r="A11" t="s">
        <v>4</v>
      </c>
      <c r="H11" s="18">
        <v>2750000</v>
      </c>
    </row>
    <row r="12" spans="1:8" x14ac:dyDescent="0.25">
      <c r="A12" t="s">
        <v>96</v>
      </c>
      <c r="H12" s="18">
        <v>132000</v>
      </c>
    </row>
    <row r="13" spans="1:8" x14ac:dyDescent="0.25">
      <c r="A13" t="s">
        <v>5</v>
      </c>
      <c r="H13" s="18">
        <v>4000</v>
      </c>
    </row>
    <row r="14" spans="1:8" x14ac:dyDescent="0.25">
      <c r="A14" t="s">
        <v>111</v>
      </c>
      <c r="H14" s="18">
        <v>40000</v>
      </c>
    </row>
    <row r="15" spans="1:8" x14ac:dyDescent="0.25">
      <c r="A15" t="s">
        <v>112</v>
      </c>
      <c r="H15" s="18">
        <v>15000</v>
      </c>
    </row>
    <row r="16" spans="1:8" x14ac:dyDescent="0.25">
      <c r="A16" s="4" t="s">
        <v>6</v>
      </c>
      <c r="B16" s="4"/>
      <c r="C16" s="4"/>
      <c r="D16" s="4"/>
      <c r="E16" s="4"/>
      <c r="F16" s="4"/>
      <c r="G16" s="4"/>
      <c r="H16" s="19">
        <v>500000</v>
      </c>
    </row>
    <row r="17" spans="1:8" ht="15.75" thickBot="1" x14ac:dyDescent="0.3">
      <c r="A17" s="6"/>
      <c r="B17" s="7" t="s">
        <v>7</v>
      </c>
      <c r="C17" s="7"/>
      <c r="D17" s="6"/>
      <c r="E17" s="6"/>
      <c r="F17" s="6"/>
      <c r="G17" s="6"/>
      <c r="H17" s="20">
        <f>SUM(H6:H16)</f>
        <v>6266000</v>
      </c>
    </row>
    <row r="18" spans="1:8" ht="15.75" thickTop="1" x14ac:dyDescent="0.25">
      <c r="H18" s="3"/>
    </row>
    <row r="19" spans="1:8" x14ac:dyDescent="0.25">
      <c r="H19" s="3"/>
    </row>
    <row r="20" spans="1:8" ht="15.75" x14ac:dyDescent="0.25">
      <c r="A20" s="2" t="s">
        <v>8</v>
      </c>
      <c r="B20" s="2"/>
      <c r="C20" s="2"/>
      <c r="D20" s="9"/>
      <c r="H20" s="3"/>
    </row>
    <row r="21" spans="1:8" ht="15.75" x14ac:dyDescent="0.25">
      <c r="A21" s="44" t="s">
        <v>114</v>
      </c>
      <c r="B21" s="45"/>
      <c r="C21" s="45"/>
      <c r="D21" s="9"/>
      <c r="H21" s="18">
        <v>20000</v>
      </c>
    </row>
    <row r="22" spans="1:8" ht="15.75" x14ac:dyDescent="0.25">
      <c r="A22" s="2"/>
      <c r="B22" t="s">
        <v>113</v>
      </c>
      <c r="C22" s="2"/>
      <c r="D22" s="9"/>
      <c r="H22" s="3"/>
    </row>
    <row r="23" spans="1:8" x14ac:dyDescent="0.25">
      <c r="A23" t="s">
        <v>73</v>
      </c>
      <c r="H23" s="18">
        <v>60000</v>
      </c>
    </row>
    <row r="24" spans="1:8" x14ac:dyDescent="0.25">
      <c r="B24" t="s">
        <v>65</v>
      </c>
      <c r="H24" s="34"/>
    </row>
    <row r="25" spans="1:8" x14ac:dyDescent="0.25">
      <c r="A25" t="s">
        <v>102</v>
      </c>
      <c r="H25" s="18">
        <v>38000</v>
      </c>
    </row>
    <row r="26" spans="1:8" x14ac:dyDescent="0.25">
      <c r="B26" t="s">
        <v>75</v>
      </c>
      <c r="H26" s="18"/>
    </row>
    <row r="27" spans="1:8" x14ac:dyDescent="0.25">
      <c r="A27" t="s">
        <v>9</v>
      </c>
      <c r="H27" s="18">
        <f>SUM(H28+H29)</f>
        <v>65000</v>
      </c>
    </row>
    <row r="28" spans="1:8" x14ac:dyDescent="0.25">
      <c r="B28" t="s">
        <v>117</v>
      </c>
      <c r="H28" s="48">
        <v>10000</v>
      </c>
    </row>
    <row r="29" spans="1:8" x14ac:dyDescent="0.25">
      <c r="B29" t="s">
        <v>10</v>
      </c>
      <c r="H29" s="34">
        <v>55000</v>
      </c>
    </row>
    <row r="30" spans="1:8" x14ac:dyDescent="0.25">
      <c r="A30" t="s">
        <v>11</v>
      </c>
      <c r="H30" s="18">
        <v>60000</v>
      </c>
    </row>
    <row r="31" spans="1:8" x14ac:dyDescent="0.25">
      <c r="B31" t="s">
        <v>12</v>
      </c>
      <c r="H31" s="18"/>
    </row>
    <row r="32" spans="1:8" x14ac:dyDescent="0.25">
      <c r="A32" t="s">
        <v>31</v>
      </c>
      <c r="H32" s="18">
        <v>130000</v>
      </c>
    </row>
    <row r="33" spans="1:8" x14ac:dyDescent="0.25">
      <c r="B33" t="s">
        <v>32</v>
      </c>
      <c r="H33" s="18"/>
    </row>
    <row r="34" spans="1:8" ht="15.75" thickBot="1" x14ac:dyDescent="0.3">
      <c r="A34" s="6"/>
      <c r="B34" s="10" t="s">
        <v>13</v>
      </c>
      <c r="C34" s="6"/>
      <c r="D34" s="6"/>
      <c r="E34" s="6"/>
      <c r="F34" s="6"/>
      <c r="G34" s="6"/>
      <c r="H34" s="21">
        <f>SUM(H21+H23+H25+H27+H30+H32)</f>
        <v>373000</v>
      </c>
    </row>
    <row r="35" spans="1:8" ht="15.75" thickTop="1" x14ac:dyDescent="0.25">
      <c r="H35" s="3"/>
    </row>
    <row r="36" spans="1:8" x14ac:dyDescent="0.25">
      <c r="H36" s="3"/>
    </row>
    <row r="37" spans="1:8" ht="15.75" x14ac:dyDescent="0.25">
      <c r="A37" s="2" t="s">
        <v>14</v>
      </c>
      <c r="B37" s="2"/>
      <c r="C37" s="2"/>
      <c r="H37" s="3"/>
    </row>
    <row r="38" spans="1:8" ht="15.75" x14ac:dyDescent="0.25">
      <c r="A38" s="49" t="s">
        <v>119</v>
      </c>
      <c r="B38" s="2"/>
      <c r="C38" s="2"/>
      <c r="H38" s="18">
        <v>32500</v>
      </c>
    </row>
    <row r="39" spans="1:8" x14ac:dyDescent="0.25">
      <c r="A39" s="4" t="s">
        <v>15</v>
      </c>
      <c r="B39" s="4"/>
      <c r="C39" s="4"/>
      <c r="D39" s="4"/>
      <c r="E39" s="4"/>
      <c r="F39" s="4"/>
      <c r="G39" s="4"/>
      <c r="H39" s="19">
        <v>71900</v>
      </c>
    </row>
    <row r="40" spans="1:8" ht="15.75" thickBot="1" x14ac:dyDescent="0.3">
      <c r="A40" s="8"/>
      <c r="B40" s="11" t="s">
        <v>16</v>
      </c>
      <c r="C40" s="11"/>
      <c r="D40" s="8"/>
      <c r="E40" s="8"/>
      <c r="F40" s="8"/>
      <c r="G40" s="8"/>
      <c r="H40" s="22">
        <f>SUM(H38:H39)</f>
        <v>104400</v>
      </c>
    </row>
    <row r="41" spans="1:8" ht="15.75" thickTop="1" x14ac:dyDescent="0.25">
      <c r="H41" s="3"/>
    </row>
    <row r="42" spans="1:8" x14ac:dyDescent="0.25">
      <c r="B42" s="5"/>
      <c r="H42" s="18"/>
    </row>
    <row r="43" spans="1:8" x14ac:dyDescent="0.25">
      <c r="A43" s="1" t="s">
        <v>17</v>
      </c>
      <c r="C43" t="s">
        <v>18</v>
      </c>
      <c r="H43" s="18">
        <f>SUM(H17)</f>
        <v>6266000</v>
      </c>
    </row>
    <row r="44" spans="1:8" x14ac:dyDescent="0.25">
      <c r="C44" t="s">
        <v>19</v>
      </c>
      <c r="H44" s="18">
        <f>SUM(H34)</f>
        <v>373000</v>
      </c>
    </row>
    <row r="45" spans="1:8" x14ac:dyDescent="0.25">
      <c r="C45" t="s">
        <v>20</v>
      </c>
      <c r="H45" s="18">
        <f>SUM(H36)</f>
        <v>0</v>
      </c>
    </row>
    <row r="46" spans="1:8" x14ac:dyDescent="0.25">
      <c r="C46" t="s">
        <v>21</v>
      </c>
      <c r="H46" s="18">
        <f>SUM(H40)</f>
        <v>104400</v>
      </c>
    </row>
    <row r="47" spans="1:8" x14ac:dyDescent="0.25">
      <c r="C47" t="s">
        <v>91</v>
      </c>
      <c r="H47" s="18">
        <v>0</v>
      </c>
    </row>
    <row r="48" spans="1:8" ht="15.75" thickBot="1" x14ac:dyDescent="0.3">
      <c r="E48" s="6" t="s">
        <v>22</v>
      </c>
      <c r="F48" s="6"/>
      <c r="G48" s="6"/>
      <c r="H48" s="20">
        <f>SUM(H43:H47)</f>
        <v>6743400</v>
      </c>
    </row>
    <row r="49" spans="1:8" ht="15.75" thickTop="1" x14ac:dyDescent="0.25">
      <c r="H49" s="42"/>
    </row>
    <row r="50" spans="1:8" x14ac:dyDescent="0.25">
      <c r="H50" s="42"/>
    </row>
    <row r="51" spans="1:8" ht="16.5" thickBot="1" x14ac:dyDescent="0.3">
      <c r="A51" s="12" t="s">
        <v>95</v>
      </c>
      <c r="B51" s="8"/>
      <c r="C51" s="8"/>
      <c r="D51" s="8"/>
      <c r="E51" s="8"/>
      <c r="F51" s="8"/>
      <c r="G51" s="8"/>
      <c r="H51" s="3"/>
    </row>
    <row r="52" spans="1:8" s="17" customFormat="1" ht="19.5" thickTop="1" x14ac:dyDescent="0.3">
      <c r="A52" s="17" t="s">
        <v>35</v>
      </c>
      <c r="H52" s="23">
        <f>SUM(H53+H54+H55)</f>
        <v>12000</v>
      </c>
    </row>
    <row r="53" spans="1:8" s="17" customFormat="1" ht="15" customHeight="1" x14ac:dyDescent="0.3">
      <c r="B53" s="37" t="s">
        <v>72</v>
      </c>
      <c r="H53" s="38">
        <v>2000</v>
      </c>
    </row>
    <row r="54" spans="1:8" x14ac:dyDescent="0.25">
      <c r="B54" t="s">
        <v>34</v>
      </c>
      <c r="H54" s="24">
        <v>5000</v>
      </c>
    </row>
    <row r="55" spans="1:8" x14ac:dyDescent="0.25">
      <c r="B55" t="s">
        <v>23</v>
      </c>
      <c r="H55" s="24">
        <v>5000</v>
      </c>
    </row>
    <row r="56" spans="1:8" s="17" customFormat="1" ht="18.75" x14ac:dyDescent="0.3">
      <c r="A56" s="17" t="s">
        <v>36</v>
      </c>
      <c r="H56" s="23">
        <f>SUM(H57:H57)</f>
        <v>100000</v>
      </c>
    </row>
    <row r="57" spans="1:8" s="17" customFormat="1" ht="15" customHeight="1" x14ac:dyDescent="0.3">
      <c r="B57" t="s">
        <v>94</v>
      </c>
      <c r="C57"/>
      <c r="D57"/>
      <c r="E57"/>
      <c r="F57"/>
      <c r="G57"/>
      <c r="H57" s="24">
        <v>100000</v>
      </c>
    </row>
    <row r="58" spans="1:8" s="17" customFormat="1" ht="18.75" x14ac:dyDescent="0.3">
      <c r="A58" s="17" t="s">
        <v>97</v>
      </c>
      <c r="H58" s="23">
        <f>SUM(H59:H62)</f>
        <v>1110000</v>
      </c>
    </row>
    <row r="59" spans="1:8" x14ac:dyDescent="0.25">
      <c r="B59" t="s">
        <v>38</v>
      </c>
      <c r="H59" s="24">
        <v>10000</v>
      </c>
    </row>
    <row r="60" spans="1:8" x14ac:dyDescent="0.25">
      <c r="B60" t="s">
        <v>23</v>
      </c>
      <c r="H60" s="24">
        <v>50000</v>
      </c>
    </row>
    <row r="61" spans="1:8" x14ac:dyDescent="0.25">
      <c r="B61" s="46" t="s">
        <v>118</v>
      </c>
      <c r="H61" s="24">
        <v>50000</v>
      </c>
    </row>
    <row r="62" spans="1:8" x14ac:dyDescent="0.25">
      <c r="B62" s="39" t="s">
        <v>66</v>
      </c>
      <c r="H62" s="24">
        <v>1000000</v>
      </c>
    </row>
    <row r="63" spans="1:8" ht="18.75" x14ac:dyDescent="0.3">
      <c r="A63" s="17" t="s">
        <v>68</v>
      </c>
      <c r="B63" s="17"/>
      <c r="C63" s="17"/>
      <c r="D63" s="17"/>
      <c r="E63" s="17"/>
      <c r="F63" s="17"/>
      <c r="G63" s="17"/>
      <c r="H63" s="23">
        <f>SUM(H64:H66)</f>
        <v>27500</v>
      </c>
    </row>
    <row r="64" spans="1:8" x14ac:dyDescent="0.25">
      <c r="B64" s="31" t="s">
        <v>33</v>
      </c>
      <c r="H64" s="24">
        <v>22000</v>
      </c>
    </row>
    <row r="65" spans="1:8" x14ac:dyDescent="0.25">
      <c r="B65" s="47" t="s">
        <v>115</v>
      </c>
      <c r="H65" s="24">
        <v>3000</v>
      </c>
    </row>
    <row r="66" spans="1:8" x14ac:dyDescent="0.25">
      <c r="B66" t="s">
        <v>67</v>
      </c>
      <c r="H66" s="24">
        <v>2500</v>
      </c>
    </row>
    <row r="67" spans="1:8" ht="18.75" x14ac:dyDescent="0.3">
      <c r="A67" s="17" t="s">
        <v>76</v>
      </c>
      <c r="H67" s="23">
        <f>SUM(H68:H69)</f>
        <v>4000</v>
      </c>
    </row>
    <row r="68" spans="1:8" x14ac:dyDescent="0.25">
      <c r="B68" s="36" t="s">
        <v>80</v>
      </c>
      <c r="H68" s="24">
        <v>3000</v>
      </c>
    </row>
    <row r="69" spans="1:8" x14ac:dyDescent="0.25">
      <c r="B69" t="s">
        <v>38</v>
      </c>
      <c r="H69" s="24">
        <v>1000</v>
      </c>
    </row>
    <row r="70" spans="1:8" ht="18.75" x14ac:dyDescent="0.3">
      <c r="A70" s="17" t="s">
        <v>103</v>
      </c>
      <c r="H70" s="23">
        <f>SUM(H71)</f>
        <v>6000</v>
      </c>
    </row>
    <row r="71" spans="1:8" x14ac:dyDescent="0.25">
      <c r="B71" s="43" t="s">
        <v>104</v>
      </c>
      <c r="H71" s="24">
        <v>6000</v>
      </c>
    </row>
    <row r="72" spans="1:8" ht="18.75" x14ac:dyDescent="0.3">
      <c r="A72" s="17" t="s">
        <v>105</v>
      </c>
      <c r="B72" s="43"/>
      <c r="H72" s="23">
        <f>SUM(H73:H74)</f>
        <v>8500</v>
      </c>
    </row>
    <row r="73" spans="1:8" x14ac:dyDescent="0.25">
      <c r="B73" t="s">
        <v>106</v>
      </c>
      <c r="H73" s="24">
        <v>500</v>
      </c>
    </row>
    <row r="74" spans="1:8" x14ac:dyDescent="0.25">
      <c r="B74" t="s">
        <v>107</v>
      </c>
      <c r="H74" s="24">
        <v>8000</v>
      </c>
    </row>
    <row r="75" spans="1:8" ht="18.75" x14ac:dyDescent="0.3">
      <c r="A75" s="17" t="s">
        <v>84</v>
      </c>
      <c r="H75" s="23">
        <f>SUM(H76:H80)</f>
        <v>97000</v>
      </c>
    </row>
    <row r="76" spans="1:8" ht="15" customHeight="1" x14ac:dyDescent="0.3">
      <c r="A76" s="17"/>
      <c r="B76" t="s">
        <v>98</v>
      </c>
      <c r="H76" s="41">
        <v>30000</v>
      </c>
    </row>
    <row r="77" spans="1:8" ht="15" customHeight="1" x14ac:dyDescent="0.3">
      <c r="A77" s="17"/>
      <c r="B77" t="s">
        <v>99</v>
      </c>
      <c r="H77" s="41">
        <v>5000</v>
      </c>
    </row>
    <row r="78" spans="1:8" ht="15" customHeight="1" x14ac:dyDescent="0.3">
      <c r="A78" s="17"/>
      <c r="B78" t="s">
        <v>88</v>
      </c>
      <c r="H78" s="24">
        <v>55000</v>
      </c>
    </row>
    <row r="79" spans="1:8" ht="15" customHeight="1" x14ac:dyDescent="0.3">
      <c r="A79" s="17"/>
      <c r="B79" t="s">
        <v>34</v>
      </c>
      <c r="H79" s="24">
        <v>2000</v>
      </c>
    </row>
    <row r="80" spans="1:8" x14ac:dyDescent="0.25">
      <c r="B80" t="s">
        <v>23</v>
      </c>
      <c r="H80" s="24">
        <v>5000</v>
      </c>
    </row>
    <row r="81" spans="1:8" s="17" customFormat="1" ht="18.75" x14ac:dyDescent="0.3">
      <c r="A81" s="17" t="s">
        <v>37</v>
      </c>
      <c r="H81" s="23">
        <f>SUM(H82:H85)</f>
        <v>80000</v>
      </c>
    </row>
    <row r="82" spans="1:8" s="17" customFormat="1" ht="15" customHeight="1" x14ac:dyDescent="0.3">
      <c r="B82" t="s">
        <v>99</v>
      </c>
      <c r="H82" s="35">
        <v>20000</v>
      </c>
    </row>
    <row r="83" spans="1:8" s="17" customFormat="1" ht="15" customHeight="1" x14ac:dyDescent="0.3">
      <c r="B83" t="s">
        <v>23</v>
      </c>
      <c r="H83" s="35">
        <v>10000</v>
      </c>
    </row>
    <row r="84" spans="1:8" s="17" customFormat="1" ht="15" customHeight="1" x14ac:dyDescent="0.3">
      <c r="B84" t="s">
        <v>121</v>
      </c>
      <c r="H84" s="35">
        <v>20000</v>
      </c>
    </row>
    <row r="85" spans="1:8" x14ac:dyDescent="0.25">
      <c r="B85" t="s">
        <v>39</v>
      </c>
      <c r="H85" s="24">
        <v>30000</v>
      </c>
    </row>
    <row r="86" spans="1:8" ht="18.75" x14ac:dyDescent="0.3">
      <c r="A86" s="17" t="s">
        <v>69</v>
      </c>
      <c r="H86" s="26">
        <f>SUM(H87+H88+H89+H90)</f>
        <v>2316000</v>
      </c>
    </row>
    <row r="87" spans="1:8" x14ac:dyDescent="0.25">
      <c r="B87" t="s">
        <v>38</v>
      </c>
      <c r="H87" s="24">
        <v>2000</v>
      </c>
    </row>
    <row r="88" spans="1:8" x14ac:dyDescent="0.25">
      <c r="B88" t="s">
        <v>34</v>
      </c>
      <c r="H88" s="24">
        <v>4000</v>
      </c>
    </row>
    <row r="89" spans="1:8" x14ac:dyDescent="0.25">
      <c r="B89" t="s">
        <v>23</v>
      </c>
      <c r="H89" s="24">
        <v>10000</v>
      </c>
    </row>
    <row r="90" spans="1:8" x14ac:dyDescent="0.25">
      <c r="B90" s="40" t="s">
        <v>116</v>
      </c>
      <c r="H90" s="24">
        <v>2300000</v>
      </c>
    </row>
    <row r="91" spans="1:8" ht="18.75" x14ac:dyDescent="0.3">
      <c r="A91" s="17" t="s">
        <v>74</v>
      </c>
      <c r="H91" s="26">
        <f>SUM(H92)</f>
        <v>50000</v>
      </c>
    </row>
    <row r="92" spans="1:8" x14ac:dyDescent="0.25">
      <c r="B92" t="s">
        <v>70</v>
      </c>
      <c r="H92" s="24">
        <v>50000</v>
      </c>
    </row>
    <row r="93" spans="1:8" ht="18.75" x14ac:dyDescent="0.3">
      <c r="A93" s="17" t="s">
        <v>108</v>
      </c>
      <c r="H93" s="26">
        <f>SUM(H94)</f>
        <v>10000</v>
      </c>
    </row>
    <row r="94" spans="1:8" x14ac:dyDescent="0.25">
      <c r="B94" t="s">
        <v>100</v>
      </c>
      <c r="H94" s="24">
        <v>10000</v>
      </c>
    </row>
    <row r="95" spans="1:8" x14ac:dyDescent="0.25">
      <c r="H95" s="24"/>
    </row>
    <row r="96" spans="1:8" ht="18.75" x14ac:dyDescent="0.3">
      <c r="A96" s="17" t="s">
        <v>109</v>
      </c>
      <c r="H96" s="26">
        <f>SUM(H97)</f>
        <v>10000</v>
      </c>
    </row>
    <row r="97" spans="1:8" x14ac:dyDescent="0.25">
      <c r="B97" t="s">
        <v>23</v>
      </c>
      <c r="H97" s="24">
        <v>10000</v>
      </c>
    </row>
    <row r="98" spans="1:8" ht="18.75" x14ac:dyDescent="0.3">
      <c r="A98" s="17" t="s">
        <v>58</v>
      </c>
      <c r="H98" s="23">
        <f>SUM(H99:H101)</f>
        <v>41000</v>
      </c>
    </row>
    <row r="99" spans="1:8" x14ac:dyDescent="0.25">
      <c r="B99" t="s">
        <v>40</v>
      </c>
      <c r="H99" s="24">
        <v>1000</v>
      </c>
    </row>
    <row r="100" spans="1:8" x14ac:dyDescent="0.25">
      <c r="B100" t="s">
        <v>34</v>
      </c>
      <c r="H100" s="24">
        <v>20000</v>
      </c>
    </row>
    <row r="101" spans="1:8" x14ac:dyDescent="0.25">
      <c r="B101" t="s">
        <v>118</v>
      </c>
      <c r="H101" s="24">
        <v>20000</v>
      </c>
    </row>
    <row r="102" spans="1:8" s="17" customFormat="1" ht="18.75" x14ac:dyDescent="0.3">
      <c r="A102" s="17" t="s">
        <v>41</v>
      </c>
      <c r="H102" s="23">
        <f>SUM(H103:H107)</f>
        <v>190000</v>
      </c>
    </row>
    <row r="103" spans="1:8" s="17" customFormat="1" ht="15" customHeight="1" x14ac:dyDescent="0.3">
      <c r="B103" t="s">
        <v>89</v>
      </c>
      <c r="C103"/>
      <c r="D103"/>
      <c r="E103"/>
      <c r="F103"/>
      <c r="G103"/>
      <c r="H103" s="38">
        <v>10000</v>
      </c>
    </row>
    <row r="104" spans="1:8" x14ac:dyDescent="0.25">
      <c r="B104" t="s">
        <v>40</v>
      </c>
      <c r="H104" s="24">
        <v>10000</v>
      </c>
    </row>
    <row r="105" spans="1:8" x14ac:dyDescent="0.25">
      <c r="B105" t="s">
        <v>23</v>
      </c>
      <c r="H105" s="24">
        <v>50000</v>
      </c>
    </row>
    <row r="106" spans="1:8" x14ac:dyDescent="0.25">
      <c r="B106" t="s">
        <v>118</v>
      </c>
      <c r="H106" s="24">
        <v>100000</v>
      </c>
    </row>
    <row r="107" spans="1:8" x14ac:dyDescent="0.25">
      <c r="B107" t="s">
        <v>44</v>
      </c>
      <c r="H107" s="24">
        <v>20000</v>
      </c>
    </row>
    <row r="108" spans="1:8" s="17" customFormat="1" ht="18.75" x14ac:dyDescent="0.3">
      <c r="A108" s="17" t="s">
        <v>81</v>
      </c>
      <c r="H108" s="23">
        <f>SUM(H109)</f>
        <v>10000</v>
      </c>
    </row>
    <row r="109" spans="1:8" x14ac:dyDescent="0.25">
      <c r="B109" t="s">
        <v>23</v>
      </c>
      <c r="H109" s="24">
        <v>10000</v>
      </c>
    </row>
    <row r="110" spans="1:8" s="17" customFormat="1" ht="18.75" x14ac:dyDescent="0.3">
      <c r="A110" s="17" t="s">
        <v>42</v>
      </c>
      <c r="H110" s="23">
        <f>SUM(H111)</f>
        <v>260000</v>
      </c>
    </row>
    <row r="111" spans="1:8" x14ac:dyDescent="0.25">
      <c r="B111" t="s">
        <v>23</v>
      </c>
      <c r="H111" s="24">
        <v>260000</v>
      </c>
    </row>
    <row r="112" spans="1:8" s="17" customFormat="1" ht="18.75" x14ac:dyDescent="0.3">
      <c r="A112" s="17" t="s">
        <v>57</v>
      </c>
      <c r="H112" s="23">
        <f>SUM(H113:H116)</f>
        <v>170000</v>
      </c>
    </row>
    <row r="113" spans="1:8" s="17" customFormat="1" ht="15" customHeight="1" x14ac:dyDescent="0.3">
      <c r="B113" s="31" t="s">
        <v>33</v>
      </c>
      <c r="H113" s="34">
        <v>80000</v>
      </c>
    </row>
    <row r="114" spans="1:8" x14ac:dyDescent="0.25">
      <c r="B114" t="s">
        <v>40</v>
      </c>
      <c r="H114" s="24">
        <v>10000</v>
      </c>
    </row>
    <row r="115" spans="1:8" x14ac:dyDescent="0.25">
      <c r="B115" t="s">
        <v>43</v>
      </c>
      <c r="H115" s="24">
        <v>20000</v>
      </c>
    </row>
    <row r="116" spans="1:8" x14ac:dyDescent="0.25">
      <c r="B116" t="s">
        <v>23</v>
      </c>
      <c r="H116" s="24">
        <v>60000</v>
      </c>
    </row>
    <row r="117" spans="1:8" s="17" customFormat="1" ht="18.75" x14ac:dyDescent="0.3">
      <c r="A117" s="17" t="s">
        <v>71</v>
      </c>
      <c r="H117" s="26">
        <f>SUM(H118)</f>
        <v>20000</v>
      </c>
    </row>
    <row r="118" spans="1:8" x14ac:dyDescent="0.25">
      <c r="B118" t="s">
        <v>45</v>
      </c>
      <c r="H118" s="24">
        <v>20000</v>
      </c>
    </row>
    <row r="119" spans="1:8" s="17" customFormat="1" ht="18.75" x14ac:dyDescent="0.3">
      <c r="A119" s="17" t="s">
        <v>82</v>
      </c>
      <c r="H119" s="23">
        <f>SUM(H120)</f>
        <v>30000</v>
      </c>
    </row>
    <row r="120" spans="1:8" x14ac:dyDescent="0.25">
      <c r="B120" t="s">
        <v>83</v>
      </c>
      <c r="H120" s="24">
        <v>30000</v>
      </c>
    </row>
    <row r="121" spans="1:8" s="17" customFormat="1" ht="18.75" x14ac:dyDescent="0.3">
      <c r="A121" s="17" t="s">
        <v>46</v>
      </c>
      <c r="H121" s="23">
        <f>SUM(H122:H126)</f>
        <v>77000</v>
      </c>
    </row>
    <row r="122" spans="1:8" x14ac:dyDescent="0.25">
      <c r="B122" t="s">
        <v>52</v>
      </c>
      <c r="H122" s="24">
        <v>5000</v>
      </c>
    </row>
    <row r="123" spans="1:8" x14ac:dyDescent="0.25">
      <c r="B123" t="s">
        <v>34</v>
      </c>
      <c r="H123" s="24">
        <v>30000</v>
      </c>
    </row>
    <row r="124" spans="1:8" x14ac:dyDescent="0.25">
      <c r="B124" t="s">
        <v>43</v>
      </c>
      <c r="H124" s="24">
        <v>2000</v>
      </c>
    </row>
    <row r="125" spans="1:8" x14ac:dyDescent="0.25">
      <c r="B125" t="s">
        <v>23</v>
      </c>
      <c r="H125" s="24">
        <v>10000</v>
      </c>
    </row>
    <row r="126" spans="1:8" x14ac:dyDescent="0.25">
      <c r="B126" t="s">
        <v>70</v>
      </c>
      <c r="H126" s="24">
        <v>30000</v>
      </c>
    </row>
    <row r="127" spans="1:8" s="17" customFormat="1" ht="18.75" x14ac:dyDescent="0.3">
      <c r="A127" s="17" t="s">
        <v>47</v>
      </c>
      <c r="H127" s="23">
        <f>SUM(H128:H129)</f>
        <v>460000</v>
      </c>
    </row>
    <row r="128" spans="1:8" x14ac:dyDescent="0.25">
      <c r="B128" t="s">
        <v>53</v>
      </c>
      <c r="G128" s="3"/>
      <c r="H128" s="24">
        <v>420000</v>
      </c>
    </row>
    <row r="129" spans="1:8" x14ac:dyDescent="0.25">
      <c r="B129" t="s">
        <v>51</v>
      </c>
      <c r="H129" s="25">
        <v>40000</v>
      </c>
    </row>
    <row r="130" spans="1:8" ht="18.75" x14ac:dyDescent="0.3">
      <c r="A130" s="17" t="s">
        <v>120</v>
      </c>
      <c r="H130" s="23">
        <f>SUM(H131:H134)</f>
        <v>32500</v>
      </c>
    </row>
    <row r="131" spans="1:8" x14ac:dyDescent="0.25">
      <c r="B131" s="31" t="s">
        <v>33</v>
      </c>
      <c r="H131" s="25">
        <v>18000</v>
      </c>
    </row>
    <row r="132" spans="1:8" x14ac:dyDescent="0.25">
      <c r="B132" t="s">
        <v>40</v>
      </c>
      <c r="H132" s="25">
        <v>3000</v>
      </c>
    </row>
    <row r="133" spans="1:8" x14ac:dyDescent="0.25">
      <c r="B133" t="s">
        <v>121</v>
      </c>
      <c r="H133" s="25">
        <v>1000</v>
      </c>
    </row>
    <row r="134" spans="1:8" x14ac:dyDescent="0.25">
      <c r="B134" t="s">
        <v>23</v>
      </c>
      <c r="H134" s="25">
        <v>10500</v>
      </c>
    </row>
    <row r="135" spans="1:8" s="17" customFormat="1" ht="18.75" x14ac:dyDescent="0.3">
      <c r="A135" s="17" t="s">
        <v>48</v>
      </c>
      <c r="H135" s="23">
        <f>SUM(H136:H146)</f>
        <v>400000</v>
      </c>
    </row>
    <row r="136" spans="1:8" s="17" customFormat="1" ht="15" customHeight="1" x14ac:dyDescent="0.3">
      <c r="B136" s="31" t="s">
        <v>33</v>
      </c>
      <c r="H136" s="32">
        <v>40000</v>
      </c>
    </row>
    <row r="137" spans="1:8" s="17" customFormat="1" ht="15" customHeight="1" x14ac:dyDescent="0.3">
      <c r="B137" s="31" t="s">
        <v>59</v>
      </c>
      <c r="H137" s="32">
        <v>1000</v>
      </c>
    </row>
    <row r="138" spans="1:8" x14ac:dyDescent="0.25">
      <c r="B138" t="s">
        <v>40</v>
      </c>
      <c r="H138" s="24">
        <v>7000</v>
      </c>
    </row>
    <row r="139" spans="1:8" x14ac:dyDescent="0.25">
      <c r="B139" t="s">
        <v>72</v>
      </c>
      <c r="H139" s="24">
        <v>1000</v>
      </c>
    </row>
    <row r="140" spans="1:8" x14ac:dyDescent="0.25">
      <c r="B140" t="s">
        <v>101</v>
      </c>
      <c r="H140" s="24">
        <v>40000</v>
      </c>
    </row>
    <row r="141" spans="1:8" x14ac:dyDescent="0.25">
      <c r="B141" t="s">
        <v>34</v>
      </c>
      <c r="H141" s="24">
        <v>50000</v>
      </c>
    </row>
    <row r="142" spans="1:8" x14ac:dyDescent="0.25">
      <c r="B142" t="s">
        <v>55</v>
      </c>
      <c r="H142" s="24">
        <v>1000</v>
      </c>
    </row>
    <row r="143" spans="1:8" x14ac:dyDescent="0.25">
      <c r="B143" t="s">
        <v>56</v>
      </c>
      <c r="H143" s="24">
        <v>30000</v>
      </c>
    </row>
    <row r="144" spans="1:8" x14ac:dyDescent="0.25">
      <c r="B144" t="s">
        <v>54</v>
      </c>
      <c r="H144" s="24">
        <v>50000</v>
      </c>
    </row>
    <row r="145" spans="1:8" x14ac:dyDescent="0.25">
      <c r="B145" t="s">
        <v>23</v>
      </c>
      <c r="H145" s="27">
        <v>170000</v>
      </c>
    </row>
    <row r="146" spans="1:8" x14ac:dyDescent="0.25">
      <c r="B146" t="s">
        <v>90</v>
      </c>
      <c r="H146" s="27">
        <v>10000</v>
      </c>
    </row>
    <row r="147" spans="1:8" s="17" customFormat="1" ht="18.75" x14ac:dyDescent="0.3">
      <c r="A147" s="17" t="s">
        <v>49</v>
      </c>
      <c r="H147" s="23">
        <f>SUM(H148)</f>
        <v>1900</v>
      </c>
    </row>
    <row r="148" spans="1:8" x14ac:dyDescent="0.25">
      <c r="B148" t="s">
        <v>24</v>
      </c>
      <c r="H148" s="24">
        <v>1900</v>
      </c>
    </row>
    <row r="149" spans="1:8" s="17" customFormat="1" ht="18.75" x14ac:dyDescent="0.3">
      <c r="A149" s="17" t="s">
        <v>50</v>
      </c>
      <c r="H149" s="23">
        <f>SUM(H150)</f>
        <v>20000</v>
      </c>
    </row>
    <row r="150" spans="1:8" x14ac:dyDescent="0.25">
      <c r="B150" t="s">
        <v>24</v>
      </c>
      <c r="H150" s="24">
        <v>20000</v>
      </c>
    </row>
    <row r="151" spans="1:8" ht="18.75" x14ac:dyDescent="0.3">
      <c r="A151" s="17" t="s">
        <v>78</v>
      </c>
      <c r="H151" s="23">
        <f>SUM(H152)</f>
        <v>20000</v>
      </c>
    </row>
    <row r="152" spans="1:8" x14ac:dyDescent="0.25">
      <c r="B152" t="s">
        <v>77</v>
      </c>
      <c r="H152" s="24">
        <v>20000</v>
      </c>
    </row>
    <row r="153" spans="1:8" ht="18.75" x14ac:dyDescent="0.3">
      <c r="A153" s="17" t="s">
        <v>79</v>
      </c>
      <c r="H153" s="23">
        <f>SUM(H154)</f>
        <v>50000</v>
      </c>
    </row>
    <row r="154" spans="1:8" x14ac:dyDescent="0.25">
      <c r="B154" t="s">
        <v>110</v>
      </c>
      <c r="H154" s="24">
        <v>50000</v>
      </c>
    </row>
    <row r="155" spans="1:8" s="9" customFormat="1" ht="16.5" thickBot="1" x14ac:dyDescent="0.3">
      <c r="A155" s="28"/>
      <c r="B155" s="29" t="s">
        <v>92</v>
      </c>
      <c r="C155" s="28"/>
      <c r="D155" s="28"/>
      <c r="E155" s="28"/>
      <c r="F155" s="28"/>
      <c r="G155" s="28"/>
      <c r="H155" s="30">
        <f>SUM(H52+H56+H58+H63+H67+H70+H72+H75+H81+H86+H91+H93+H96+H98+H102+H108+H110+H112+H117+H119+H121+H127+H130+H135+H147+H149+H151+H153)</f>
        <v>5613400</v>
      </c>
    </row>
    <row r="156" spans="1:8" ht="15.75" thickTop="1" x14ac:dyDescent="0.25">
      <c r="H156" s="18"/>
    </row>
    <row r="157" spans="1:8" x14ac:dyDescent="0.25">
      <c r="H157" s="18"/>
    </row>
    <row r="158" spans="1:8" x14ac:dyDescent="0.25">
      <c r="H158" s="18"/>
    </row>
    <row r="159" spans="1:8" x14ac:dyDescent="0.25">
      <c r="H159" s="18"/>
    </row>
    <row r="160" spans="1:8" ht="15.75" x14ac:dyDescent="0.25">
      <c r="A160" s="2" t="s">
        <v>25</v>
      </c>
      <c r="H160" s="18"/>
    </row>
    <row r="161" spans="1:8" x14ac:dyDescent="0.25">
      <c r="A161" s="50" t="s">
        <v>87</v>
      </c>
      <c r="B161" s="51"/>
      <c r="C161" s="51"/>
      <c r="D161" s="51"/>
      <c r="E161" s="51"/>
      <c r="F161" s="51"/>
      <c r="G161" s="51"/>
      <c r="H161" s="33">
        <v>820000</v>
      </c>
    </row>
    <row r="162" spans="1:8" ht="15.75" thickBot="1" x14ac:dyDescent="0.3">
      <c r="A162" s="6"/>
      <c r="B162" s="10" t="s">
        <v>26</v>
      </c>
      <c r="C162" s="6"/>
      <c r="D162" s="6"/>
      <c r="E162" s="6"/>
      <c r="F162" s="6"/>
      <c r="G162" s="6"/>
      <c r="H162" s="21">
        <f>SUM(H161:H161)</f>
        <v>820000</v>
      </c>
    </row>
    <row r="163" spans="1:8" ht="15.75" thickTop="1" x14ac:dyDescent="0.25">
      <c r="H163" s="18"/>
    </row>
    <row r="164" spans="1:8" x14ac:dyDescent="0.25">
      <c r="H164" s="18"/>
    </row>
    <row r="165" spans="1:8" x14ac:dyDescent="0.25">
      <c r="A165" s="5" t="s">
        <v>27</v>
      </c>
      <c r="C165" t="s">
        <v>28</v>
      </c>
      <c r="H165" s="18">
        <f>SUM(H155-H166)</f>
        <v>3313400</v>
      </c>
    </row>
    <row r="166" spans="1:8" x14ac:dyDescent="0.25">
      <c r="A166" s="5"/>
      <c r="C166" t="s">
        <v>93</v>
      </c>
      <c r="H166" s="18">
        <f>SUM(H90)</f>
        <v>2300000</v>
      </c>
    </row>
    <row r="167" spans="1:8" x14ac:dyDescent="0.25">
      <c r="C167" s="4" t="s">
        <v>29</v>
      </c>
      <c r="D167" s="4"/>
      <c r="E167" s="4"/>
      <c r="F167" s="4"/>
      <c r="G167" s="4"/>
      <c r="H167" s="19">
        <f>SUM(H162)</f>
        <v>820000</v>
      </c>
    </row>
    <row r="168" spans="1:8" ht="15.75" thickBot="1" x14ac:dyDescent="0.3">
      <c r="D168" s="10" t="s">
        <v>30</v>
      </c>
      <c r="E168" s="13"/>
      <c r="F168" s="13"/>
      <c r="G168" s="13"/>
      <c r="H168" s="21">
        <f>SUM(H165:H167)</f>
        <v>6433400</v>
      </c>
    </row>
    <row r="169" spans="1:8" ht="15.75" thickTop="1" x14ac:dyDescent="0.25">
      <c r="H169" s="18"/>
    </row>
    <row r="170" spans="1:8" x14ac:dyDescent="0.25">
      <c r="A170" t="s">
        <v>61</v>
      </c>
      <c r="H170" s="18"/>
    </row>
    <row r="171" spans="1:8" x14ac:dyDescent="0.25">
      <c r="A171" t="s">
        <v>62</v>
      </c>
      <c r="H171" s="18"/>
    </row>
    <row r="172" spans="1:8" x14ac:dyDescent="0.25">
      <c r="A172" t="s">
        <v>63</v>
      </c>
      <c r="H172" s="18"/>
    </row>
    <row r="173" spans="1:8" x14ac:dyDescent="0.25">
      <c r="H173" s="3"/>
    </row>
    <row r="174" spans="1:8" x14ac:dyDescent="0.25">
      <c r="F174" s="14"/>
      <c r="G174" s="14"/>
      <c r="H174" s="15"/>
    </row>
    <row r="175" spans="1:8" x14ac:dyDescent="0.25">
      <c r="F175" s="16" t="s">
        <v>64</v>
      </c>
      <c r="G175" s="16"/>
      <c r="H175" s="16"/>
    </row>
    <row r="176" spans="1:8" x14ac:dyDescent="0.25">
      <c r="H176" s="3"/>
    </row>
    <row r="177" spans="8:8" x14ac:dyDescent="0.25">
      <c r="H177" s="3"/>
    </row>
    <row r="178" spans="8:8" x14ac:dyDescent="0.25">
      <c r="H178" s="3"/>
    </row>
    <row r="179" spans="8:8" x14ac:dyDescent="0.25">
      <c r="H179" s="3"/>
    </row>
    <row r="180" spans="8:8" x14ac:dyDescent="0.25">
      <c r="H180" s="3"/>
    </row>
    <row r="181" spans="8:8" x14ac:dyDescent="0.25">
      <c r="H181" s="3"/>
    </row>
    <row r="182" spans="8:8" x14ac:dyDescent="0.25">
      <c r="H182" s="3"/>
    </row>
    <row r="183" spans="8:8" x14ac:dyDescent="0.25">
      <c r="H183" s="3"/>
    </row>
    <row r="184" spans="8:8" x14ac:dyDescent="0.25">
      <c r="H184" s="3"/>
    </row>
    <row r="185" spans="8:8" x14ac:dyDescent="0.25">
      <c r="H185" s="3"/>
    </row>
  </sheetData>
  <mergeCells count="4">
    <mergeCell ref="A161:G161"/>
    <mergeCell ref="A2:H2"/>
    <mergeCell ref="A1:H1"/>
    <mergeCell ref="B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2025-12-03T17:32:08Z</dcterms:modified>
</cp:coreProperties>
</file>