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13_ncr:1_{A1A9DFBE-BE54-4401-8452-F42BD1F860F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46" i="1"/>
  <c r="H40" i="1"/>
  <c r="H47" i="1" s="1"/>
  <c r="H88" i="1"/>
  <c r="H77" i="1"/>
  <c r="H51" i="1"/>
  <c r="H133" i="1" l="1"/>
  <c r="H74" i="1"/>
  <c r="H72" i="1"/>
  <c r="H69" i="1"/>
  <c r="H16" i="1"/>
  <c r="H98" i="1" l="1"/>
  <c r="H83" i="1"/>
  <c r="H107" i="1"/>
  <c r="H81" i="1"/>
  <c r="H66" i="1"/>
  <c r="H57" i="1"/>
  <c r="H30" i="1"/>
  <c r="H140" i="1" l="1"/>
  <c r="H129" i="1"/>
  <c r="H116" i="1" l="1"/>
  <c r="H105" i="1"/>
  <c r="H145" i="1" l="1"/>
  <c r="H127" i="1"/>
  <c r="H113" i="1"/>
  <c r="H103" i="1"/>
  <c r="H96" i="1"/>
  <c r="H93" i="1"/>
  <c r="H55" i="1"/>
  <c r="H45" i="1"/>
  <c r="H35" i="1"/>
  <c r="H44" i="1"/>
  <c r="H43" i="1"/>
  <c r="H135" i="1" l="1"/>
  <c r="H146" i="1"/>
  <c r="H48" i="1"/>
</calcChain>
</file>

<file path=xl/sharedStrings.xml><?xml version="1.0" encoding="utf-8"?>
<sst xmlns="http://schemas.openxmlformats.org/spreadsheetml/2006/main" count="137" uniqueCount="109">
  <si>
    <t>TŘÍDA 1 - DAŇOVÉ PŘÍJMY</t>
  </si>
  <si>
    <t>1111 - daň z příjmu fyzických osob ze závislé činnosti</t>
  </si>
  <si>
    <t>1112 - daň z příjmu fyzických osob ze samost. výdělečné činnosti</t>
  </si>
  <si>
    <t>1113 - daň z příjmu fyzických osob z kap. výnosů</t>
  </si>
  <si>
    <t>1211 - daň z přidané hodnoty</t>
  </si>
  <si>
    <t>1340 - poplatek za provoz systému KO</t>
  </si>
  <si>
    <t>1341 - poplatek ze psů</t>
  </si>
  <si>
    <t>1511 - daň z nemovitosti</t>
  </si>
  <si>
    <t>TŘÍDA 1 CELKEM:</t>
  </si>
  <si>
    <t xml:space="preserve">TŘÍDA 2 - NEDAŇOVÉ PŘÍJMY </t>
  </si>
  <si>
    <r>
      <t xml:space="preserve">3639 - </t>
    </r>
    <r>
      <rPr>
        <b/>
        <sz val="11"/>
        <color theme="1"/>
        <rFont val="Calibri"/>
        <family val="2"/>
        <charset val="238"/>
        <scheme val="minor"/>
      </rPr>
      <t>Komunální služby a územní rozvoj</t>
    </r>
  </si>
  <si>
    <t>2131 - příjmy z pronájmu pozemků</t>
  </si>
  <si>
    <r>
      <t xml:space="preserve">3725 - </t>
    </r>
    <r>
      <rPr>
        <b/>
        <sz val="11"/>
        <color theme="1"/>
        <rFont val="Calibri"/>
        <family val="2"/>
        <charset val="238"/>
        <scheme val="minor"/>
      </rPr>
      <t xml:space="preserve">Využívání a zneškodňování komunál. odpadů </t>
    </r>
  </si>
  <si>
    <t>2324 - přijaté nekapitálové příspěvky a náhrady</t>
  </si>
  <si>
    <t>TŘÍDA 2 CELKEM:</t>
  </si>
  <si>
    <t>TŘÍDA 4 - PŘIJATÉ DOTACE</t>
  </si>
  <si>
    <t>4112 - NI. př. transf. ze st. rozp. v rámci souh. dotv.</t>
  </si>
  <si>
    <t>TŘÍDA 4 CELKEM:</t>
  </si>
  <si>
    <t>PŘÍJMY CELKEM:</t>
  </si>
  <si>
    <t>Třída 1 - daňové příjmy:</t>
  </si>
  <si>
    <t xml:space="preserve">Třída 2 - nedaňové příjmy: </t>
  </si>
  <si>
    <t>Třída 3 - kapitálové příjmy:</t>
  </si>
  <si>
    <t>Třída 4 - přijaté dotace:</t>
  </si>
  <si>
    <t>Celkem:</t>
  </si>
  <si>
    <t xml:space="preserve">5169 - nákup ostatních služeb </t>
  </si>
  <si>
    <t>5163 - služby peněžních ústavů</t>
  </si>
  <si>
    <t>TŘÍDA 8 - FINANCOVÁNÍ</t>
  </si>
  <si>
    <t>TŘÍDA 8 CELKEM:</t>
  </si>
  <si>
    <t>VÝDAJE CELKEM:</t>
  </si>
  <si>
    <t>Třída 5 - běžné výdaje:</t>
  </si>
  <si>
    <t>Třída 8 - financování:</t>
  </si>
  <si>
    <t>CELKEM:</t>
  </si>
  <si>
    <r>
      <t xml:space="preserve">6310 - </t>
    </r>
    <r>
      <rPr>
        <b/>
        <sz val="11"/>
        <color theme="1"/>
        <rFont val="Calibri"/>
        <family val="2"/>
        <charset val="238"/>
        <scheme val="minor"/>
      </rPr>
      <t>Příjmy a výdaje z úvěr. finanč. operací</t>
    </r>
  </si>
  <si>
    <t>2141 - příjmy z úroků</t>
  </si>
  <si>
    <t xml:space="preserve">5021 - ostatní osobní výdaje </t>
  </si>
  <si>
    <t xml:space="preserve">5154 - elektrická energie </t>
  </si>
  <si>
    <r>
      <t xml:space="preserve">2141 - </t>
    </r>
    <r>
      <rPr>
        <b/>
        <sz val="14"/>
        <color theme="1"/>
        <rFont val="Calibri"/>
        <family val="2"/>
        <scheme val="minor"/>
      </rPr>
      <t>Vnitřní obchod</t>
    </r>
  </si>
  <si>
    <r>
      <t xml:space="preserve">2212 - </t>
    </r>
    <r>
      <rPr>
        <b/>
        <sz val="14"/>
        <color theme="1"/>
        <rFont val="Calibri"/>
        <family val="2"/>
        <charset val="238"/>
        <scheme val="minor"/>
      </rPr>
      <t>Silnice</t>
    </r>
  </si>
  <si>
    <r>
      <t xml:space="preserve">3399 - </t>
    </r>
    <r>
      <rPr>
        <b/>
        <sz val="14"/>
        <color theme="1"/>
        <rFont val="Calibri"/>
        <family val="2"/>
        <scheme val="minor"/>
      </rPr>
      <t xml:space="preserve">Zálež. kultury, církví, a sděl. prostředků </t>
    </r>
  </si>
  <si>
    <t xml:space="preserve">5139 - nákup materiálu  </t>
  </si>
  <si>
    <t xml:space="preserve">5194 - věcné dary </t>
  </si>
  <si>
    <t xml:space="preserve">5139 - nákup materiálu </t>
  </si>
  <si>
    <r>
      <t xml:space="preserve">3639 - </t>
    </r>
    <r>
      <rPr>
        <b/>
        <sz val="14"/>
        <color theme="1"/>
        <rFont val="Calibri"/>
        <family val="2"/>
        <scheme val="minor"/>
      </rPr>
      <t xml:space="preserve">Komunální služby a územní rozvoj j. n. </t>
    </r>
  </si>
  <si>
    <r>
      <t xml:space="preserve">3722 - </t>
    </r>
    <r>
      <rPr>
        <b/>
        <sz val="14"/>
        <color theme="1"/>
        <rFont val="Calibri"/>
        <family val="2"/>
        <scheme val="minor"/>
      </rPr>
      <t>Sběr a odvoz komunálních odpadů</t>
    </r>
  </si>
  <si>
    <t xml:space="preserve">5156 - pohonné hmoty a maziva </t>
  </si>
  <si>
    <t>5329 - ost.neivn.transf.veřej.rozp.místní úrovně</t>
  </si>
  <si>
    <t>5229 - ost.neinv.transf.nezisk. a pod.organ.</t>
  </si>
  <si>
    <r>
      <t xml:space="preserve">5512 - </t>
    </r>
    <r>
      <rPr>
        <b/>
        <sz val="14"/>
        <color theme="1"/>
        <rFont val="Calibri"/>
        <family val="2"/>
        <scheme val="minor"/>
      </rPr>
      <t xml:space="preserve">Požární ochrana - dobr. část </t>
    </r>
  </si>
  <si>
    <r>
      <t xml:space="preserve">6112 - </t>
    </r>
    <r>
      <rPr>
        <b/>
        <sz val="14"/>
        <color theme="1"/>
        <rFont val="Calibri"/>
        <family val="2"/>
        <scheme val="minor"/>
      </rPr>
      <t>Zastupitelstva obcí</t>
    </r>
  </si>
  <si>
    <r>
      <t xml:space="preserve">6171 - </t>
    </r>
    <r>
      <rPr>
        <b/>
        <sz val="14"/>
        <color theme="1"/>
        <rFont val="Calibri"/>
        <family val="2"/>
        <scheme val="minor"/>
      </rPr>
      <t>Činnost místní správy</t>
    </r>
  </si>
  <si>
    <r>
      <t xml:space="preserve">6310 - </t>
    </r>
    <r>
      <rPr>
        <b/>
        <sz val="14"/>
        <color theme="1"/>
        <rFont val="Calibri"/>
        <family val="2"/>
        <scheme val="minor"/>
      </rPr>
      <t>Výdaje z úvěr. finanč. operací</t>
    </r>
  </si>
  <si>
    <r>
      <t xml:space="preserve">6320 - </t>
    </r>
    <r>
      <rPr>
        <b/>
        <sz val="14"/>
        <color theme="1"/>
        <rFont val="Calibri"/>
        <family val="2"/>
        <scheme val="minor"/>
      </rPr>
      <t xml:space="preserve">Pojištění funkčně nespecifikované </t>
    </r>
  </si>
  <si>
    <t xml:space="preserve">5031 - pov. poj. na soc. zabezpečení </t>
  </si>
  <si>
    <t xml:space="preserve">5032 - pov. poj. na veřejné zdravotní pojištění </t>
  </si>
  <si>
    <t xml:space="preserve">5139 - nákup materiálu j. n. </t>
  </si>
  <si>
    <t xml:space="preserve">5023 - odměny členům zastupitelstva obcí </t>
  </si>
  <si>
    <t>5168 - zpracování dat a služby IT</t>
  </si>
  <si>
    <t>5161 - služby pošt</t>
  </si>
  <si>
    <t xml:space="preserve">5162 - služby telekomunikací a radiokomunikací </t>
  </si>
  <si>
    <r>
      <t xml:space="preserve">3745 - </t>
    </r>
    <r>
      <rPr>
        <b/>
        <sz val="14"/>
        <color theme="1"/>
        <rFont val="Calibri"/>
        <family val="2"/>
        <scheme val="minor"/>
      </rPr>
      <t>Péče o vzhled obcí a veřejnou zeleň</t>
    </r>
  </si>
  <si>
    <r>
      <t xml:space="preserve">3631 - </t>
    </r>
    <r>
      <rPr>
        <b/>
        <sz val="14"/>
        <color theme="1"/>
        <rFont val="Calibri"/>
        <family val="2"/>
        <charset val="238"/>
        <scheme val="minor"/>
      </rPr>
      <t xml:space="preserve">Veřejné osvětlení </t>
    </r>
  </si>
  <si>
    <t>5136 - výdaje na knihy, učební pomůcky a tisk</t>
  </si>
  <si>
    <t>v závazných ukazatelích dle paragrafu</t>
  </si>
  <si>
    <t>1381 - odvod z výtěžku provozování lotérií</t>
  </si>
  <si>
    <t>Návrh rozpočtu byl schválen obecním zastupitelstvem dne</t>
  </si>
  <si>
    <t>Návrh rozpočtu byl vyvěšen na úřední desce OÚ Sedliště dne</t>
  </si>
  <si>
    <t>Návrh rozpočtu byl sejmut z úřední desky OÚ Sedliště dne</t>
  </si>
  <si>
    <t>Pavel Novák - starosta</t>
  </si>
  <si>
    <t>2132 - příjmy z pronájmu bytu</t>
  </si>
  <si>
    <r>
      <t>3111 - M</t>
    </r>
    <r>
      <rPr>
        <b/>
        <sz val="14"/>
        <color theme="1"/>
        <rFont val="Calibri"/>
        <family val="2"/>
        <scheme val="minor"/>
      </rPr>
      <t>ateřské školy</t>
    </r>
  </si>
  <si>
    <t>5171 - opravy a udržování</t>
  </si>
  <si>
    <t>5331 - neinvestiční příspěvky</t>
  </si>
  <si>
    <t>5339 - neinvestiční transfery</t>
  </si>
  <si>
    <r>
      <t xml:space="preserve">3314 - </t>
    </r>
    <r>
      <rPr>
        <b/>
        <sz val="14"/>
        <color theme="1"/>
        <rFont val="Calibri"/>
        <family val="2"/>
        <scheme val="minor"/>
      </rPr>
      <t xml:space="preserve">Činnosti knihovnické  </t>
    </r>
  </si>
  <si>
    <r>
      <t xml:space="preserve">3412 - </t>
    </r>
    <r>
      <rPr>
        <b/>
        <sz val="14"/>
        <color theme="1"/>
        <rFont val="Calibri"/>
        <family val="2"/>
        <charset val="238"/>
        <scheme val="minor"/>
      </rPr>
      <t>S</t>
    </r>
    <r>
      <rPr>
        <b/>
        <sz val="14"/>
        <color theme="1"/>
        <rFont val="Calibri"/>
        <family val="2"/>
        <scheme val="minor"/>
      </rPr>
      <t xml:space="preserve">portovní zařízení v majetku obce </t>
    </r>
  </si>
  <si>
    <t>5222 - neinvestiční transfery spolkům</t>
  </si>
  <si>
    <r>
      <t xml:space="preserve">4351 - </t>
    </r>
    <r>
      <rPr>
        <b/>
        <sz val="14"/>
        <color theme="1"/>
        <rFont val="Calibri"/>
        <family val="2"/>
        <charset val="238"/>
        <scheme val="minor"/>
      </rPr>
      <t>Pečovatelská služba</t>
    </r>
  </si>
  <si>
    <t>5151 - studená voda</t>
  </si>
  <si>
    <r>
      <t xml:space="preserve">3612 - </t>
    </r>
    <r>
      <rPr>
        <b/>
        <sz val="11"/>
        <color theme="1"/>
        <rFont val="Calibri"/>
        <family val="2"/>
        <charset val="238"/>
        <scheme val="minor"/>
      </rPr>
      <t>Bytové hospodářství</t>
    </r>
  </si>
  <si>
    <r>
      <t xml:space="preserve">3419 - </t>
    </r>
    <r>
      <rPr>
        <b/>
        <sz val="14"/>
        <color theme="1"/>
        <rFont val="Calibri"/>
        <family val="2"/>
        <charset val="238"/>
        <scheme val="minor"/>
      </rPr>
      <t>Ostatní sportovní činnost</t>
    </r>
    <r>
      <rPr>
        <b/>
        <sz val="14"/>
        <color theme="1"/>
        <rFont val="Calibri"/>
        <family val="2"/>
        <scheme val="minor"/>
      </rPr>
      <t xml:space="preserve"> </t>
    </r>
  </si>
  <si>
    <t>3633 - Výstavba a údrřba místních inženýrských sítí</t>
  </si>
  <si>
    <t>2133 - Příjmy z pronájmu movitých věcí</t>
  </si>
  <si>
    <t>6121 - čistírna odpadních vod</t>
  </si>
  <si>
    <r>
      <t xml:space="preserve">3319 - </t>
    </r>
    <r>
      <rPr>
        <b/>
        <sz val="14"/>
        <color theme="1"/>
        <rFont val="Calibri"/>
        <family val="2"/>
        <charset val="238"/>
        <scheme val="minor"/>
      </rPr>
      <t xml:space="preserve">Ostatní záležitosti kultury  </t>
    </r>
    <r>
      <rPr>
        <b/>
        <sz val="14"/>
        <color theme="1"/>
        <rFont val="Calibri"/>
        <family val="2"/>
        <scheme val="minor"/>
      </rPr>
      <t xml:space="preserve"> </t>
    </r>
  </si>
  <si>
    <t>5365 - platba daně z příjmů za obce</t>
  </si>
  <si>
    <t>5366 - vratka volby</t>
  </si>
  <si>
    <r>
      <t xml:space="preserve">6399 - </t>
    </r>
    <r>
      <rPr>
        <b/>
        <sz val="14"/>
        <color theme="1"/>
        <rFont val="Calibri"/>
        <family val="2"/>
        <scheme val="minor"/>
      </rPr>
      <t xml:space="preserve">Ostatní finanční operace </t>
    </r>
  </si>
  <si>
    <r>
      <t xml:space="preserve">6402 - </t>
    </r>
    <r>
      <rPr>
        <b/>
        <sz val="14"/>
        <color theme="1"/>
        <rFont val="Calibri"/>
        <family val="2"/>
        <scheme val="minor"/>
      </rPr>
      <t xml:space="preserve">Finanční vypořádání minulých let </t>
    </r>
  </si>
  <si>
    <t>5021 - ostatní osobní výdaje (kronika)</t>
  </si>
  <si>
    <r>
      <t xml:space="preserve">3721 - </t>
    </r>
    <r>
      <rPr>
        <b/>
        <sz val="14"/>
        <color theme="1"/>
        <rFont val="Calibri"/>
        <family val="2"/>
        <scheme val="minor"/>
      </rPr>
      <t>Sběr a odvoz nebezpečných odpadů</t>
    </r>
  </si>
  <si>
    <r>
      <t xml:space="preserve">5213 - </t>
    </r>
    <r>
      <rPr>
        <b/>
        <sz val="14"/>
        <color theme="1"/>
        <rFont val="Calibri"/>
        <family val="2"/>
        <scheme val="minor"/>
      </rPr>
      <t>Krizová opatření</t>
    </r>
  </si>
  <si>
    <t>5903 - rezerva na krizová opatření</t>
  </si>
  <si>
    <r>
      <t xml:space="preserve">3392 - </t>
    </r>
    <r>
      <rPr>
        <b/>
        <sz val="14"/>
        <color theme="1"/>
        <rFont val="Calibri"/>
        <family val="2"/>
        <charset val="238"/>
        <scheme val="minor"/>
      </rPr>
      <t xml:space="preserve"> Zájmová činnost v kultuře  </t>
    </r>
    <r>
      <rPr>
        <b/>
        <sz val="14"/>
        <color theme="1"/>
        <rFont val="Calibri"/>
        <family val="2"/>
        <scheme val="minor"/>
      </rPr>
      <t xml:space="preserve"> </t>
    </r>
  </si>
  <si>
    <t>1121 - daň z příjmu právnických osob</t>
  </si>
  <si>
    <t>1122 - daň z příjmu právnických osob za obce</t>
  </si>
  <si>
    <t>8124 - splátky úvěru</t>
  </si>
  <si>
    <t>5141 - úroky vlastní</t>
  </si>
  <si>
    <t>5171 - opravy (výměna světel)</t>
  </si>
  <si>
    <t>5021 - ostatní osobní náklady</t>
  </si>
  <si>
    <t>6121 - výstavba hasičské zbrojnice</t>
  </si>
  <si>
    <t>5321 - neinvestiční transfery obcím</t>
  </si>
  <si>
    <t>Třída 8 - financování</t>
  </si>
  <si>
    <t>8115 - změna stavu na běžných účtech</t>
  </si>
  <si>
    <t>TŘÍDA 5 a 6 CELKEM:</t>
  </si>
  <si>
    <t>Třída 6 - kapitálové výdaje</t>
  </si>
  <si>
    <t>5171 - opravy místních komunikací</t>
  </si>
  <si>
    <t>TŘÍDA 5 - BĚŽNÉ VÝDAJE a TŘÍDA 6 - KAPITÁLOVÉ VÝDAJE</t>
  </si>
  <si>
    <t xml:space="preserve">Rozpočet obce Sedliště </t>
  </si>
  <si>
    <t>na rok 2022 v Kč.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</si>
</sst>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 val="double"/>
      <sz val="11"/>
      <color theme="1"/>
      <name val="Calibri"/>
      <family val="2"/>
      <charset val="238"/>
      <scheme val="minor"/>
    </font>
    <font>
      <b/>
      <u val="double"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9" fillId="0" borderId="0" xfId="0" applyFont="1"/>
    <xf numFmtId="0" fontId="10" fillId="0" borderId="0" xfId="0" applyFont="1"/>
    <xf numFmtId="0" fontId="8" fillId="0" borderId="0" xfId="0" applyFont="1" applyAlignment="1">
      <alignment horizontal="right"/>
    </xf>
    <xf numFmtId="0" fontId="0" fillId="0" borderId="1" xfId="0" applyBorder="1"/>
    <xf numFmtId="0" fontId="8" fillId="0" borderId="0" xfId="0" applyFont="1"/>
    <xf numFmtId="0" fontId="0" fillId="0" borderId="2" xfId="0" applyFont="1" applyBorder="1"/>
    <xf numFmtId="0" fontId="11" fillId="0" borderId="2" xfId="0" applyFont="1" applyBorder="1"/>
    <xf numFmtId="0" fontId="0" fillId="0" borderId="3" xfId="0" applyBorder="1"/>
    <xf numFmtId="0" fontId="0" fillId="0" borderId="0" xfId="0" applyBorder="1"/>
    <xf numFmtId="0" fontId="10" fillId="0" borderId="0" xfId="0" applyFont="1" applyBorder="1"/>
    <xf numFmtId="0" fontId="12" fillId="0" borderId="0" xfId="0" applyFont="1"/>
    <xf numFmtId="0" fontId="8" fillId="0" borderId="2" xfId="0" applyFont="1" applyBorder="1"/>
    <xf numFmtId="0" fontId="0" fillId="0" borderId="2" xfId="0" applyBorder="1"/>
    <xf numFmtId="0" fontId="0" fillId="0" borderId="3" xfId="0" applyFont="1" applyBorder="1"/>
    <xf numFmtId="0" fontId="8" fillId="0" borderId="3" xfId="0" applyFont="1" applyBorder="1"/>
    <xf numFmtId="0" fontId="13" fillId="0" borderId="3" xfId="0" applyFont="1" applyBorder="1"/>
    <xf numFmtId="0" fontId="7" fillId="0" borderId="2" xfId="0" applyFont="1" applyBorder="1"/>
    <xf numFmtId="0" fontId="0" fillId="0" borderId="4" xfId="0" applyBorder="1"/>
    <xf numFmtId="0" fontId="8" fillId="0" borderId="4" xfId="0" applyFont="1" applyBorder="1" applyAlignment="1">
      <alignment horizontal="right"/>
    </xf>
    <xf numFmtId="0" fontId="8" fillId="0" borderId="0" xfId="0" applyFont="1" applyAlignment="1">
      <alignment horizontal="left"/>
    </xf>
    <xf numFmtId="0" fontId="14" fillId="0" borderId="0" xfId="0" applyFont="1"/>
    <xf numFmtId="4" fontId="8" fillId="0" borderId="0" xfId="0" applyNumberFormat="1" applyFont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11" fillId="0" borderId="2" xfId="0" applyNumberFormat="1" applyFont="1" applyBorder="1" applyAlignment="1">
      <alignment horizontal="right"/>
    </xf>
    <xf numFmtId="4" fontId="8" fillId="0" borderId="0" xfId="0" applyNumberFormat="1" applyFont="1" applyBorder="1" applyAlignment="1">
      <alignment horizontal="right"/>
    </xf>
    <xf numFmtId="4" fontId="8" fillId="0" borderId="2" xfId="0" applyNumberFormat="1" applyFont="1" applyBorder="1" applyAlignment="1">
      <alignment horizontal="right"/>
    </xf>
    <xf numFmtId="4" fontId="11" fillId="0" borderId="3" xfId="0" applyNumberFormat="1" applyFont="1" applyBorder="1" applyAlignment="1">
      <alignment horizontal="right"/>
    </xf>
    <xf numFmtId="4" fontId="17" fillId="0" borderId="0" xfId="0" applyNumberFormat="1" applyFont="1" applyAlignment="1">
      <alignment horizontal="right"/>
    </xf>
    <xf numFmtId="4" fontId="6" fillId="0" borderId="0" xfId="0" applyNumberFormat="1" applyFont="1" applyAlignment="1">
      <alignment horizontal="right"/>
    </xf>
    <xf numFmtId="4" fontId="0" fillId="0" borderId="0" xfId="0" applyNumberFormat="1"/>
    <xf numFmtId="4" fontId="18" fillId="0" borderId="0" xfId="0" applyNumberFormat="1" applyFont="1" applyAlignment="1">
      <alignment horizontal="right"/>
    </xf>
    <xf numFmtId="4" fontId="6" fillId="0" borderId="0" xfId="0" applyNumberFormat="1" applyFont="1"/>
    <xf numFmtId="0" fontId="12" fillId="0" borderId="2" xfId="0" applyFont="1" applyBorder="1"/>
    <xf numFmtId="0" fontId="16" fillId="0" borderId="2" xfId="0" applyFont="1" applyBorder="1"/>
    <xf numFmtId="4" fontId="16" fillId="0" borderId="2" xfId="0" applyNumberFormat="1" applyFont="1" applyBorder="1" applyAlignment="1">
      <alignment horizontal="right"/>
    </xf>
    <xf numFmtId="0" fontId="5" fillId="0" borderId="0" xfId="0" applyFont="1"/>
    <xf numFmtId="4" fontId="5" fillId="0" borderId="0" xfId="0" applyNumberFormat="1" applyFont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4" fontId="2" fillId="0" borderId="0" xfId="0" applyNumberFormat="1" applyFont="1" applyAlignment="1">
      <alignment horizontal="right"/>
    </xf>
    <xf numFmtId="4" fontId="6" fillId="0" borderId="0" xfId="0" applyNumberFormat="1" applyFont="1" applyBorder="1" applyAlignment="1">
      <alignment horizontal="right"/>
    </xf>
    <xf numFmtId="0" fontId="2" fillId="0" borderId="0" xfId="0" applyFont="1"/>
    <xf numFmtId="0" fontId="1" fillId="0" borderId="0" xfId="0" applyFont="1"/>
    <xf numFmtId="4" fontId="1" fillId="0" borderId="0" xfId="0" applyNumberFormat="1" applyFont="1" applyAlignment="1">
      <alignment horizontal="right"/>
    </xf>
    <xf numFmtId="0" fontId="0" fillId="0" borderId="0" xfId="0" applyFont="1"/>
    <xf numFmtId="0" fontId="8" fillId="0" borderId="0" xfId="0" applyFont="1" applyBorder="1"/>
    <xf numFmtId="0" fontId="1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14" fontId="0" fillId="0" borderId="0" xfId="0" applyNumberFormat="1"/>
  </cellXfs>
  <cellStyles count="1">
    <cellStyle name="Normální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63"/>
  <sheetViews>
    <sheetView tabSelected="1" workbookViewId="0">
      <selection activeCell="G150" sqref="G150"/>
    </sheetView>
  </sheetViews>
  <sheetFormatPr defaultRowHeight="15" x14ac:dyDescent="0.25"/>
  <cols>
    <col min="7" max="7" width="10.140625" bestFit="1" customWidth="1"/>
    <col min="8" max="8" width="16.140625" bestFit="1" customWidth="1"/>
  </cols>
  <sheetData>
    <row r="1" spans="1:8" ht="26.25" customHeight="1" x14ac:dyDescent="0.4">
      <c r="A1" s="49" t="s">
        <v>107</v>
      </c>
      <c r="B1" s="49"/>
      <c r="C1" s="49"/>
      <c r="D1" s="49"/>
      <c r="E1" s="49"/>
      <c r="F1" s="49"/>
      <c r="G1" s="49"/>
      <c r="H1" s="49"/>
    </row>
    <row r="2" spans="1:8" ht="26.25" x14ac:dyDescent="0.4">
      <c r="A2" s="49" t="s">
        <v>108</v>
      </c>
      <c r="B2" s="49"/>
      <c r="C2" s="49"/>
      <c r="D2" s="49"/>
      <c r="E2" s="49"/>
      <c r="F2" s="49"/>
      <c r="G2" s="49"/>
      <c r="H2" s="49"/>
    </row>
    <row r="3" spans="1:8" x14ac:dyDescent="0.25">
      <c r="B3" s="50" t="s">
        <v>62</v>
      </c>
      <c r="C3" s="50"/>
      <c r="D3" s="50"/>
      <c r="E3" s="50"/>
      <c r="F3" s="50"/>
      <c r="G3" s="50"/>
    </row>
    <row r="5" spans="1:8" ht="15.75" x14ac:dyDescent="0.25">
      <c r="A5" s="2" t="s">
        <v>0</v>
      </c>
      <c r="B5" s="2"/>
      <c r="C5" s="2"/>
      <c r="H5" s="3"/>
    </row>
    <row r="6" spans="1:8" x14ac:dyDescent="0.25">
      <c r="A6" t="s">
        <v>1</v>
      </c>
      <c r="H6" s="22">
        <v>540000</v>
      </c>
    </row>
    <row r="7" spans="1:8" x14ac:dyDescent="0.25">
      <c r="A7" t="s">
        <v>2</v>
      </c>
      <c r="H7" s="22">
        <v>30000</v>
      </c>
    </row>
    <row r="8" spans="1:8" x14ac:dyDescent="0.25">
      <c r="A8" t="s">
        <v>3</v>
      </c>
      <c r="H8" s="22">
        <v>90000</v>
      </c>
    </row>
    <row r="9" spans="1:8" x14ac:dyDescent="0.25">
      <c r="A9" t="s">
        <v>93</v>
      </c>
      <c r="H9" s="22">
        <v>690000</v>
      </c>
    </row>
    <row r="10" spans="1:8" x14ac:dyDescent="0.25">
      <c r="A10" t="s">
        <v>94</v>
      </c>
      <c r="H10" s="22">
        <v>30000</v>
      </c>
    </row>
    <row r="11" spans="1:8" x14ac:dyDescent="0.25">
      <c r="A11" t="s">
        <v>4</v>
      </c>
      <c r="H11" s="22">
        <v>1940000</v>
      </c>
    </row>
    <row r="12" spans="1:8" x14ac:dyDescent="0.25">
      <c r="A12" t="s">
        <v>5</v>
      </c>
      <c r="H12" s="22">
        <v>125000</v>
      </c>
    </row>
    <row r="13" spans="1:8" x14ac:dyDescent="0.25">
      <c r="A13" t="s">
        <v>6</v>
      </c>
      <c r="H13" s="22">
        <v>4000</v>
      </c>
    </row>
    <row r="14" spans="1:8" x14ac:dyDescent="0.25">
      <c r="A14" t="s">
        <v>63</v>
      </c>
      <c r="H14" s="22">
        <v>25000</v>
      </c>
    </row>
    <row r="15" spans="1:8" x14ac:dyDescent="0.25">
      <c r="A15" s="4" t="s">
        <v>7</v>
      </c>
      <c r="B15" s="4"/>
      <c r="C15" s="4"/>
      <c r="D15" s="4"/>
      <c r="E15" s="4"/>
      <c r="F15" s="4"/>
      <c r="G15" s="4"/>
      <c r="H15" s="23">
        <v>300600</v>
      </c>
    </row>
    <row r="16" spans="1:8" ht="15.75" thickBot="1" x14ac:dyDescent="0.3">
      <c r="A16" s="6"/>
      <c r="B16" s="7" t="s">
        <v>8</v>
      </c>
      <c r="C16" s="7"/>
      <c r="D16" s="6"/>
      <c r="E16" s="6"/>
      <c r="F16" s="6"/>
      <c r="G16" s="6"/>
      <c r="H16" s="24">
        <f>SUM(H6:H15)</f>
        <v>3774600</v>
      </c>
    </row>
    <row r="17" spans="1:8" ht="15.75" thickTop="1" x14ac:dyDescent="0.25">
      <c r="H17" s="3"/>
    </row>
    <row r="18" spans="1:8" x14ac:dyDescent="0.25">
      <c r="H18" s="3"/>
    </row>
    <row r="19" spans="1:8" ht="15.75" x14ac:dyDescent="0.25">
      <c r="A19" s="10" t="s">
        <v>9</v>
      </c>
      <c r="B19" s="10"/>
      <c r="C19" s="10"/>
      <c r="D19" s="11"/>
      <c r="H19" s="3"/>
    </row>
    <row r="20" spans="1:8" x14ac:dyDescent="0.25">
      <c r="A20" t="s">
        <v>78</v>
      </c>
      <c r="H20" s="22">
        <f>SUM(H21)</f>
        <v>60000</v>
      </c>
    </row>
    <row r="21" spans="1:8" x14ac:dyDescent="0.25">
      <c r="B21" t="s">
        <v>68</v>
      </c>
      <c r="H21" s="39">
        <v>60000</v>
      </c>
    </row>
    <row r="22" spans="1:8" x14ac:dyDescent="0.25">
      <c r="A22" t="s">
        <v>80</v>
      </c>
      <c r="H22" s="22">
        <v>21600</v>
      </c>
    </row>
    <row r="23" spans="1:8" x14ac:dyDescent="0.25">
      <c r="B23" t="s">
        <v>81</v>
      </c>
      <c r="H23" s="22"/>
    </row>
    <row r="24" spans="1:8" x14ac:dyDescent="0.25">
      <c r="A24" t="s">
        <v>10</v>
      </c>
      <c r="H24" s="22">
        <v>40000</v>
      </c>
    </row>
    <row r="25" spans="1:8" x14ac:dyDescent="0.25">
      <c r="B25" t="s">
        <v>11</v>
      </c>
      <c r="H25" s="39"/>
    </row>
    <row r="26" spans="1:8" x14ac:dyDescent="0.25">
      <c r="A26" t="s">
        <v>12</v>
      </c>
      <c r="H26" s="22">
        <v>50000</v>
      </c>
    </row>
    <row r="27" spans="1:8" x14ac:dyDescent="0.25">
      <c r="A27" s="9"/>
      <c r="B27" s="9" t="s">
        <v>13</v>
      </c>
      <c r="C27" s="9"/>
      <c r="D27" s="9"/>
      <c r="E27" s="9"/>
      <c r="F27" s="9"/>
      <c r="G27" s="9"/>
      <c r="H27" s="25"/>
    </row>
    <row r="28" spans="1:8" x14ac:dyDescent="0.25">
      <c r="A28" s="9" t="s">
        <v>32</v>
      </c>
      <c r="B28" s="9"/>
      <c r="C28" s="9"/>
      <c r="D28" s="9"/>
      <c r="E28" s="9"/>
      <c r="F28" s="9"/>
      <c r="G28" s="9"/>
      <c r="H28" s="25">
        <v>7000</v>
      </c>
    </row>
    <row r="29" spans="1:8" x14ac:dyDescent="0.25">
      <c r="A29" s="9"/>
      <c r="B29" s="9" t="s">
        <v>33</v>
      </c>
      <c r="C29" s="9"/>
      <c r="D29" s="9"/>
      <c r="E29" s="9"/>
      <c r="F29" s="9"/>
      <c r="G29" s="9"/>
      <c r="H29" s="25"/>
    </row>
    <row r="30" spans="1:8" ht="15.75" thickBot="1" x14ac:dyDescent="0.3">
      <c r="A30" s="13"/>
      <c r="B30" s="12" t="s">
        <v>14</v>
      </c>
      <c r="C30" s="13"/>
      <c r="D30" s="13"/>
      <c r="E30" s="13"/>
      <c r="F30" s="13"/>
      <c r="G30" s="13"/>
      <c r="H30" s="26">
        <f>SUM(H20+H22+H24+H26+H28)</f>
        <v>178600</v>
      </c>
    </row>
    <row r="31" spans="1:8" ht="15.75" thickTop="1" x14ac:dyDescent="0.25">
      <c r="H31" s="3"/>
    </row>
    <row r="32" spans="1:8" x14ac:dyDescent="0.25">
      <c r="H32" s="3"/>
    </row>
    <row r="33" spans="1:8" ht="15.75" x14ac:dyDescent="0.25">
      <c r="A33" s="2" t="s">
        <v>15</v>
      </c>
      <c r="B33" s="2"/>
      <c r="C33" s="2"/>
      <c r="H33" s="3"/>
    </row>
    <row r="34" spans="1:8" x14ac:dyDescent="0.25">
      <c r="A34" s="4" t="s">
        <v>16</v>
      </c>
      <c r="B34" s="4"/>
      <c r="C34" s="4"/>
      <c r="D34" s="4"/>
      <c r="E34" s="4"/>
      <c r="F34" s="4"/>
      <c r="G34" s="4"/>
      <c r="H34" s="23">
        <v>70500</v>
      </c>
    </row>
    <row r="35" spans="1:8" ht="15.75" thickBot="1" x14ac:dyDescent="0.3">
      <c r="A35" s="14"/>
      <c r="B35" s="15" t="s">
        <v>17</v>
      </c>
      <c r="C35" s="15"/>
      <c r="D35" s="14"/>
      <c r="E35" s="14"/>
      <c r="F35" s="14"/>
      <c r="G35" s="14"/>
      <c r="H35" s="27">
        <f>SUM(H34)</f>
        <v>70500</v>
      </c>
    </row>
    <row r="36" spans="1:8" ht="15.75" thickTop="1" x14ac:dyDescent="0.25">
      <c r="H36" s="3"/>
    </row>
    <row r="37" spans="1:8" x14ac:dyDescent="0.25">
      <c r="H37" s="3"/>
    </row>
    <row r="38" spans="1:8" ht="15.75" x14ac:dyDescent="0.25">
      <c r="A38" s="2" t="s">
        <v>26</v>
      </c>
      <c r="H38" s="22"/>
    </row>
    <row r="39" spans="1:8" x14ac:dyDescent="0.25">
      <c r="A39" s="47" t="s">
        <v>102</v>
      </c>
      <c r="B39" s="48"/>
      <c r="C39" s="48"/>
      <c r="D39" s="48"/>
      <c r="E39" s="48"/>
      <c r="F39" s="48"/>
      <c r="G39" s="48"/>
      <c r="H39" s="38">
        <v>1960300</v>
      </c>
    </row>
    <row r="40" spans="1:8" ht="15.75" thickBot="1" x14ac:dyDescent="0.3">
      <c r="A40" s="13"/>
      <c r="B40" s="12" t="s">
        <v>27</v>
      </c>
      <c r="C40" s="13"/>
      <c r="D40" s="13"/>
      <c r="E40" s="13"/>
      <c r="F40" s="13"/>
      <c r="G40" s="13"/>
      <c r="H40" s="26">
        <f>SUM(H39:H39)</f>
        <v>1960300</v>
      </c>
    </row>
    <row r="41" spans="1:8" ht="15.75" thickTop="1" x14ac:dyDescent="0.25">
      <c r="A41" s="9"/>
      <c r="B41" s="46"/>
      <c r="C41" s="9"/>
      <c r="D41" s="9"/>
      <c r="E41" s="9"/>
      <c r="F41" s="9"/>
      <c r="G41" s="9"/>
      <c r="H41" s="25"/>
    </row>
    <row r="42" spans="1:8" x14ac:dyDescent="0.25">
      <c r="A42" s="9"/>
      <c r="B42" s="46"/>
      <c r="C42" s="9"/>
      <c r="D42" s="9"/>
      <c r="E42" s="9"/>
      <c r="F42" s="9"/>
      <c r="G42" s="9"/>
      <c r="H42" s="25"/>
    </row>
    <row r="43" spans="1:8" x14ac:dyDescent="0.25">
      <c r="A43" s="1" t="s">
        <v>18</v>
      </c>
      <c r="C43" t="s">
        <v>19</v>
      </c>
      <c r="H43" s="22">
        <f>SUM(H16)</f>
        <v>3774600</v>
      </c>
    </row>
    <row r="44" spans="1:8" x14ac:dyDescent="0.25">
      <c r="C44" t="s">
        <v>20</v>
      </c>
      <c r="H44" s="22">
        <f>SUM(H30)</f>
        <v>178600</v>
      </c>
    </row>
    <row r="45" spans="1:8" x14ac:dyDescent="0.25">
      <c r="C45" t="s">
        <v>21</v>
      </c>
      <c r="H45" s="22">
        <f>SUM(H32)</f>
        <v>0</v>
      </c>
    </row>
    <row r="46" spans="1:8" x14ac:dyDescent="0.25">
      <c r="C46" s="9" t="s">
        <v>22</v>
      </c>
      <c r="D46" s="9"/>
      <c r="E46" s="9"/>
      <c r="F46" s="9"/>
      <c r="G46" s="9"/>
      <c r="H46" s="25">
        <f>SUM(H34)</f>
        <v>70500</v>
      </c>
    </row>
    <row r="47" spans="1:8" x14ac:dyDescent="0.25">
      <c r="C47" s="4" t="s">
        <v>101</v>
      </c>
      <c r="D47" s="4"/>
      <c r="E47" s="4"/>
      <c r="F47" s="4"/>
      <c r="G47" s="4"/>
      <c r="H47" s="23">
        <f>SUM(H40)</f>
        <v>1960300</v>
      </c>
    </row>
    <row r="48" spans="1:8" ht="15.75" thickBot="1" x14ac:dyDescent="0.3">
      <c r="E48" s="13" t="s">
        <v>23</v>
      </c>
      <c r="F48" s="13"/>
      <c r="G48" s="6"/>
      <c r="H48" s="24">
        <f>SUM(H43:H47)</f>
        <v>5984000</v>
      </c>
    </row>
    <row r="49" spans="1:8" ht="15.75" thickTop="1" x14ac:dyDescent="0.25">
      <c r="H49" s="3"/>
    </row>
    <row r="50" spans="1:8" ht="16.5" thickBot="1" x14ac:dyDescent="0.3">
      <c r="A50" s="16" t="s">
        <v>106</v>
      </c>
      <c r="B50" s="8"/>
      <c r="C50" s="8"/>
      <c r="D50" s="8"/>
      <c r="E50" s="8"/>
      <c r="F50" s="8"/>
      <c r="G50" s="8"/>
      <c r="H50" s="3"/>
    </row>
    <row r="51" spans="1:8" s="21" customFormat="1" ht="19.5" thickTop="1" x14ac:dyDescent="0.3">
      <c r="A51" s="21" t="s">
        <v>36</v>
      </c>
      <c r="H51" s="28">
        <f>SUM(H52+H53+H54)</f>
        <v>25500</v>
      </c>
    </row>
    <row r="52" spans="1:8" s="21" customFormat="1" ht="15" customHeight="1" x14ac:dyDescent="0.3">
      <c r="B52" s="43" t="s">
        <v>77</v>
      </c>
      <c r="H52" s="44">
        <v>500</v>
      </c>
    </row>
    <row r="53" spans="1:8" x14ac:dyDescent="0.25">
      <c r="B53" t="s">
        <v>35</v>
      </c>
      <c r="H53" s="29">
        <v>20000</v>
      </c>
    </row>
    <row r="54" spans="1:8" x14ac:dyDescent="0.25">
      <c r="B54" t="s">
        <v>24</v>
      </c>
      <c r="H54" s="29">
        <v>5000</v>
      </c>
    </row>
    <row r="55" spans="1:8" s="21" customFormat="1" ht="18.75" x14ac:dyDescent="0.3">
      <c r="A55" s="21" t="s">
        <v>37</v>
      </c>
      <c r="H55" s="28">
        <f>SUM(H56)</f>
        <v>300000</v>
      </c>
    </row>
    <row r="56" spans="1:8" x14ac:dyDescent="0.25">
      <c r="B56" t="s">
        <v>105</v>
      </c>
      <c r="H56" s="29">
        <v>300000</v>
      </c>
    </row>
    <row r="57" spans="1:8" s="21" customFormat="1" ht="18.75" x14ac:dyDescent="0.3">
      <c r="A57" s="21" t="s">
        <v>69</v>
      </c>
      <c r="H57" s="28">
        <f>SUM(H58:H65)</f>
        <v>481000</v>
      </c>
    </row>
    <row r="58" spans="1:8" s="21" customFormat="1" ht="15" customHeight="1" x14ac:dyDescent="0.3">
      <c r="B58" s="36" t="s">
        <v>34</v>
      </c>
      <c r="H58" s="39">
        <v>120000</v>
      </c>
    </row>
    <row r="59" spans="1:8" s="21" customFormat="1" ht="15" customHeight="1" x14ac:dyDescent="0.3">
      <c r="B59" t="s">
        <v>52</v>
      </c>
      <c r="H59" s="39">
        <v>29500</v>
      </c>
    </row>
    <row r="60" spans="1:8" s="21" customFormat="1" ht="15" customHeight="1" x14ac:dyDescent="0.3">
      <c r="B60" t="s">
        <v>53</v>
      </c>
      <c r="H60" s="39">
        <v>10500</v>
      </c>
    </row>
    <row r="61" spans="1:8" x14ac:dyDescent="0.25">
      <c r="B61" t="s">
        <v>39</v>
      </c>
      <c r="H61" s="29">
        <v>1000</v>
      </c>
    </row>
    <row r="62" spans="1:8" x14ac:dyDescent="0.25">
      <c r="B62" t="s">
        <v>24</v>
      </c>
      <c r="H62" s="29">
        <v>10000</v>
      </c>
    </row>
    <row r="63" spans="1:8" x14ac:dyDescent="0.25">
      <c r="B63" t="s">
        <v>70</v>
      </c>
      <c r="H63" s="29">
        <v>10000</v>
      </c>
    </row>
    <row r="64" spans="1:8" x14ac:dyDescent="0.25">
      <c r="B64" s="5" t="s">
        <v>82</v>
      </c>
      <c r="H64" s="29">
        <v>100000</v>
      </c>
    </row>
    <row r="65" spans="1:8" x14ac:dyDescent="0.25">
      <c r="B65" s="5" t="s">
        <v>71</v>
      </c>
      <c r="H65" s="29">
        <v>200000</v>
      </c>
    </row>
    <row r="66" spans="1:8" ht="18.75" x14ac:dyDescent="0.3">
      <c r="A66" s="21" t="s">
        <v>73</v>
      </c>
      <c r="B66" s="21"/>
      <c r="C66" s="21"/>
      <c r="D66" s="21"/>
      <c r="E66" s="21"/>
      <c r="F66" s="21"/>
      <c r="G66" s="21"/>
      <c r="H66" s="28">
        <f>SUM(H67:H68)</f>
        <v>11500</v>
      </c>
    </row>
    <row r="67" spans="1:8" x14ac:dyDescent="0.25">
      <c r="B67" s="36" t="s">
        <v>34</v>
      </c>
      <c r="H67" s="29">
        <v>10000</v>
      </c>
    </row>
    <row r="68" spans="1:8" x14ac:dyDescent="0.25">
      <c r="B68" t="s">
        <v>72</v>
      </c>
      <c r="H68" s="29">
        <v>1500</v>
      </c>
    </row>
    <row r="69" spans="1:8" ht="18.75" x14ac:dyDescent="0.3">
      <c r="A69" s="21" t="s">
        <v>83</v>
      </c>
      <c r="H69" s="28">
        <f>SUM(H70:H71)</f>
        <v>6000</v>
      </c>
    </row>
    <row r="70" spans="1:8" x14ac:dyDescent="0.25">
      <c r="B70" s="42" t="s">
        <v>88</v>
      </c>
      <c r="H70" s="29">
        <v>5000</v>
      </c>
    </row>
    <row r="71" spans="1:8" x14ac:dyDescent="0.25">
      <c r="B71" t="s">
        <v>39</v>
      </c>
      <c r="H71" s="29">
        <v>1000</v>
      </c>
    </row>
    <row r="72" spans="1:8" ht="18.75" x14ac:dyDescent="0.3">
      <c r="A72" s="21" t="s">
        <v>92</v>
      </c>
      <c r="H72" s="28">
        <f>SUM(H73)</f>
        <v>30000</v>
      </c>
    </row>
    <row r="73" spans="1:8" x14ac:dyDescent="0.25">
      <c r="B73" t="s">
        <v>96</v>
      </c>
      <c r="H73" s="29">
        <v>30000</v>
      </c>
    </row>
    <row r="74" spans="1:8" s="21" customFormat="1" ht="18.75" x14ac:dyDescent="0.3">
      <c r="A74" s="21" t="s">
        <v>38</v>
      </c>
      <c r="H74" s="28">
        <f>SUM(H75:H76)</f>
        <v>25000</v>
      </c>
    </row>
    <row r="75" spans="1:8" s="21" customFormat="1" ht="15" customHeight="1" x14ac:dyDescent="0.3">
      <c r="B75" t="s">
        <v>24</v>
      </c>
      <c r="H75" s="40">
        <v>15000</v>
      </c>
    </row>
    <row r="76" spans="1:8" x14ac:dyDescent="0.25">
      <c r="B76" t="s">
        <v>40</v>
      </c>
      <c r="H76" s="29">
        <v>10000</v>
      </c>
    </row>
    <row r="77" spans="1:8" ht="18.75" x14ac:dyDescent="0.3">
      <c r="A77" s="21" t="s">
        <v>74</v>
      </c>
      <c r="H77" s="31">
        <f>SUM(H78+H79+H80)</f>
        <v>16000</v>
      </c>
    </row>
    <row r="78" spans="1:8" x14ac:dyDescent="0.25">
      <c r="B78" t="s">
        <v>39</v>
      </c>
      <c r="H78" s="29">
        <v>2000</v>
      </c>
    </row>
    <row r="79" spans="1:8" x14ac:dyDescent="0.25">
      <c r="B79" t="s">
        <v>35</v>
      </c>
      <c r="H79" s="29">
        <v>4000</v>
      </c>
    </row>
    <row r="80" spans="1:8" x14ac:dyDescent="0.25">
      <c r="B80" t="s">
        <v>24</v>
      </c>
      <c r="H80" s="29">
        <v>10000</v>
      </c>
    </row>
    <row r="81" spans="1:8" ht="18.75" x14ac:dyDescent="0.3">
      <c r="A81" s="21" t="s">
        <v>79</v>
      </c>
      <c r="H81" s="31">
        <f>SUM(H82)</f>
        <v>36000</v>
      </c>
    </row>
    <row r="82" spans="1:8" x14ac:dyDescent="0.25">
      <c r="B82" t="s">
        <v>75</v>
      </c>
      <c r="H82" s="29">
        <v>36000</v>
      </c>
    </row>
    <row r="83" spans="1:8" ht="18.75" x14ac:dyDescent="0.3">
      <c r="A83" s="21" t="s">
        <v>60</v>
      </c>
      <c r="H83" s="28">
        <f>SUM(H84:H87)</f>
        <v>136000</v>
      </c>
    </row>
    <row r="84" spans="1:8" x14ac:dyDescent="0.25">
      <c r="B84" t="s">
        <v>41</v>
      </c>
      <c r="H84" s="29">
        <v>1000</v>
      </c>
    </row>
    <row r="85" spans="1:8" x14ac:dyDescent="0.25">
      <c r="B85" t="s">
        <v>35</v>
      </c>
      <c r="H85" s="29">
        <v>25000</v>
      </c>
    </row>
    <row r="86" spans="1:8" x14ac:dyDescent="0.25">
      <c r="B86" t="s">
        <v>24</v>
      </c>
      <c r="H86" s="29">
        <v>10000</v>
      </c>
    </row>
    <row r="87" spans="1:8" x14ac:dyDescent="0.25">
      <c r="B87" s="5" t="s">
        <v>97</v>
      </c>
      <c r="H87" s="29">
        <v>100000</v>
      </c>
    </row>
    <row r="88" spans="1:8" s="21" customFormat="1" ht="18.75" x14ac:dyDescent="0.3">
      <c r="A88" s="21" t="s">
        <v>42</v>
      </c>
      <c r="H88" s="28">
        <f>SUM(H89:H92)</f>
        <v>36000</v>
      </c>
    </row>
    <row r="89" spans="1:8" s="21" customFormat="1" ht="15" customHeight="1" x14ac:dyDescent="0.3">
      <c r="B89" s="45" t="s">
        <v>98</v>
      </c>
      <c r="C89" s="45"/>
      <c r="D89" s="45"/>
      <c r="E89" s="45"/>
      <c r="F89" s="45"/>
      <c r="G89" s="45"/>
      <c r="H89" s="44">
        <v>10000</v>
      </c>
    </row>
    <row r="90" spans="1:8" x14ac:dyDescent="0.25">
      <c r="B90" t="s">
        <v>41</v>
      </c>
      <c r="H90" s="29">
        <v>5000</v>
      </c>
    </row>
    <row r="91" spans="1:8" x14ac:dyDescent="0.25">
      <c r="B91" t="s">
        <v>24</v>
      </c>
      <c r="H91" s="29">
        <v>1000</v>
      </c>
    </row>
    <row r="92" spans="1:8" x14ac:dyDescent="0.25">
      <c r="B92" t="s">
        <v>45</v>
      </c>
      <c r="H92" s="29">
        <v>20000</v>
      </c>
    </row>
    <row r="93" spans="1:8" s="21" customFormat="1" ht="18.75" x14ac:dyDescent="0.3">
      <c r="A93" s="21" t="s">
        <v>89</v>
      </c>
      <c r="H93" s="28">
        <f>SUM(H94)</f>
        <v>8000</v>
      </c>
    </row>
    <row r="94" spans="1:8" x14ac:dyDescent="0.25">
      <c r="B94" t="s">
        <v>24</v>
      </c>
      <c r="H94" s="29">
        <v>8000</v>
      </c>
    </row>
    <row r="95" spans="1:8" x14ac:dyDescent="0.25">
      <c r="H95" s="29"/>
    </row>
    <row r="96" spans="1:8" s="21" customFormat="1" ht="18.75" x14ac:dyDescent="0.3">
      <c r="A96" s="21" t="s">
        <v>43</v>
      </c>
      <c r="H96" s="28">
        <f>SUM(H97)</f>
        <v>200000</v>
      </c>
    </row>
    <row r="97" spans="1:8" x14ac:dyDescent="0.25">
      <c r="B97" t="s">
        <v>24</v>
      </c>
      <c r="H97" s="29">
        <v>200000</v>
      </c>
    </row>
    <row r="98" spans="1:8" s="21" customFormat="1" ht="18.75" x14ac:dyDescent="0.3">
      <c r="A98" s="21" t="s">
        <v>59</v>
      </c>
      <c r="H98" s="28">
        <f>SUM(H99:H102)</f>
        <v>115000</v>
      </c>
    </row>
    <row r="99" spans="1:8" s="21" customFormat="1" ht="15" customHeight="1" x14ac:dyDescent="0.3">
      <c r="B99" s="36" t="s">
        <v>34</v>
      </c>
      <c r="H99" s="39">
        <v>60000</v>
      </c>
    </row>
    <row r="100" spans="1:8" x14ac:dyDescent="0.25">
      <c r="B100" t="s">
        <v>41</v>
      </c>
      <c r="H100" s="29">
        <v>10000</v>
      </c>
    </row>
    <row r="101" spans="1:8" x14ac:dyDescent="0.25">
      <c r="B101" t="s">
        <v>44</v>
      </c>
      <c r="H101" s="29">
        <v>15000</v>
      </c>
    </row>
    <row r="102" spans="1:8" x14ac:dyDescent="0.25">
      <c r="B102" t="s">
        <v>24</v>
      </c>
      <c r="H102" s="29">
        <v>30000</v>
      </c>
    </row>
    <row r="103" spans="1:8" s="21" customFormat="1" ht="18.75" x14ac:dyDescent="0.3">
      <c r="A103" s="21" t="s">
        <v>76</v>
      </c>
      <c r="H103" s="31">
        <f>SUM(H104)</f>
        <v>10000</v>
      </c>
    </row>
    <row r="104" spans="1:8" x14ac:dyDescent="0.25">
      <c r="B104" t="s">
        <v>46</v>
      </c>
      <c r="H104" s="29">
        <v>10000</v>
      </c>
    </row>
    <row r="105" spans="1:8" s="21" customFormat="1" ht="18.75" x14ac:dyDescent="0.3">
      <c r="A105" s="21" t="s">
        <v>90</v>
      </c>
      <c r="H105" s="28">
        <f>SUM(H106)</f>
        <v>30000</v>
      </c>
    </row>
    <row r="106" spans="1:8" x14ac:dyDescent="0.25">
      <c r="B106" t="s">
        <v>91</v>
      </c>
      <c r="H106" s="29">
        <v>30000</v>
      </c>
    </row>
    <row r="107" spans="1:8" s="21" customFormat="1" ht="18.75" x14ac:dyDescent="0.3">
      <c r="A107" s="21" t="s">
        <v>47</v>
      </c>
      <c r="H107" s="28">
        <f>SUM(H108:H112)</f>
        <v>3027000</v>
      </c>
    </row>
    <row r="108" spans="1:8" x14ac:dyDescent="0.25">
      <c r="B108" t="s">
        <v>54</v>
      </c>
      <c r="H108" s="29">
        <v>5000</v>
      </c>
    </row>
    <row r="109" spans="1:8" x14ac:dyDescent="0.25">
      <c r="B109" t="s">
        <v>44</v>
      </c>
      <c r="H109" s="29">
        <v>2000</v>
      </c>
    </row>
    <row r="110" spans="1:8" x14ac:dyDescent="0.25">
      <c r="B110" t="s">
        <v>24</v>
      </c>
      <c r="H110" s="29">
        <v>10000</v>
      </c>
    </row>
    <row r="111" spans="1:8" x14ac:dyDescent="0.25">
      <c r="B111" t="s">
        <v>75</v>
      </c>
      <c r="H111" s="29">
        <v>10000</v>
      </c>
    </row>
    <row r="112" spans="1:8" ht="14.25" customHeight="1" x14ac:dyDescent="0.25">
      <c r="B112" s="5" t="s">
        <v>99</v>
      </c>
      <c r="H112" s="29">
        <v>3000000</v>
      </c>
    </row>
    <row r="113" spans="1:8" s="21" customFormat="1" ht="18.75" x14ac:dyDescent="0.3">
      <c r="A113" s="21" t="s">
        <v>48</v>
      </c>
      <c r="H113" s="28">
        <f>SUM(H114:H115)</f>
        <v>330000</v>
      </c>
    </row>
    <row r="114" spans="1:8" x14ac:dyDescent="0.25">
      <c r="B114" t="s">
        <v>55</v>
      </c>
      <c r="G114" s="3"/>
      <c r="H114" s="29">
        <v>300000</v>
      </c>
    </row>
    <row r="115" spans="1:8" x14ac:dyDescent="0.25">
      <c r="B115" t="s">
        <v>53</v>
      </c>
      <c r="H115" s="30">
        <v>30000</v>
      </c>
    </row>
    <row r="116" spans="1:8" s="21" customFormat="1" ht="18.75" x14ac:dyDescent="0.3">
      <c r="A116" s="21" t="s">
        <v>49</v>
      </c>
      <c r="H116" s="28">
        <f>SUM(H117:H126)</f>
        <v>294000</v>
      </c>
    </row>
    <row r="117" spans="1:8" s="21" customFormat="1" ht="15" customHeight="1" x14ac:dyDescent="0.3">
      <c r="B117" s="36" t="s">
        <v>34</v>
      </c>
      <c r="H117" s="37">
        <v>20000</v>
      </c>
    </row>
    <row r="118" spans="1:8" s="21" customFormat="1" ht="15" customHeight="1" x14ac:dyDescent="0.3">
      <c r="B118" s="36" t="s">
        <v>61</v>
      </c>
      <c r="H118" s="37">
        <v>1000</v>
      </c>
    </row>
    <row r="119" spans="1:8" x14ac:dyDescent="0.25">
      <c r="B119" t="s">
        <v>41</v>
      </c>
      <c r="H119" s="29">
        <v>7000</v>
      </c>
    </row>
    <row r="120" spans="1:8" x14ac:dyDescent="0.25">
      <c r="B120" t="s">
        <v>77</v>
      </c>
      <c r="H120" s="29">
        <v>500</v>
      </c>
    </row>
    <row r="121" spans="1:8" x14ac:dyDescent="0.25">
      <c r="B121" t="s">
        <v>35</v>
      </c>
      <c r="H121" s="29">
        <v>30000</v>
      </c>
    </row>
    <row r="122" spans="1:8" x14ac:dyDescent="0.25">
      <c r="B122" t="s">
        <v>57</v>
      </c>
      <c r="H122" s="29">
        <v>500</v>
      </c>
    </row>
    <row r="123" spans="1:8" x14ac:dyDescent="0.25">
      <c r="B123" t="s">
        <v>58</v>
      </c>
      <c r="H123" s="29">
        <v>15000</v>
      </c>
    </row>
    <row r="124" spans="1:8" x14ac:dyDescent="0.25">
      <c r="B124" t="s">
        <v>56</v>
      </c>
      <c r="H124" s="29">
        <v>60000</v>
      </c>
    </row>
    <row r="125" spans="1:8" x14ac:dyDescent="0.25">
      <c r="B125" t="s">
        <v>24</v>
      </c>
      <c r="H125" s="32">
        <v>150000</v>
      </c>
    </row>
    <row r="126" spans="1:8" x14ac:dyDescent="0.25">
      <c r="B126" t="s">
        <v>100</v>
      </c>
      <c r="H126" s="32">
        <v>10000</v>
      </c>
    </row>
    <row r="127" spans="1:8" s="21" customFormat="1" ht="18.75" x14ac:dyDescent="0.3">
      <c r="A127" s="21" t="s">
        <v>50</v>
      </c>
      <c r="H127" s="28">
        <f>SUM(H128)</f>
        <v>2000</v>
      </c>
    </row>
    <row r="128" spans="1:8" x14ac:dyDescent="0.25">
      <c r="B128" t="s">
        <v>25</v>
      </c>
      <c r="H128" s="29">
        <v>2000</v>
      </c>
    </row>
    <row r="129" spans="1:8" s="21" customFormat="1" ht="18.75" x14ac:dyDescent="0.3">
      <c r="A129" s="21" t="s">
        <v>51</v>
      </c>
      <c r="H129" s="28">
        <f>SUM(H130)</f>
        <v>25000</v>
      </c>
    </row>
    <row r="130" spans="1:8" x14ac:dyDescent="0.25">
      <c r="A130" s="9"/>
      <c r="B130" s="9" t="s">
        <v>25</v>
      </c>
      <c r="C130" s="9"/>
      <c r="D130" s="9"/>
      <c r="E130" s="9"/>
      <c r="F130" s="9"/>
      <c r="G130" s="9"/>
      <c r="H130" s="41">
        <v>25000</v>
      </c>
    </row>
    <row r="131" spans="1:8" ht="18.75" x14ac:dyDescent="0.3">
      <c r="A131" s="21" t="s">
        <v>86</v>
      </c>
      <c r="B131" s="9"/>
      <c r="C131" s="9"/>
      <c r="D131" s="9"/>
      <c r="E131" s="9"/>
      <c r="F131" s="9"/>
      <c r="G131" s="9"/>
      <c r="H131" s="28">
        <v>30000</v>
      </c>
    </row>
    <row r="132" spans="1:8" x14ac:dyDescent="0.25">
      <c r="A132" s="9"/>
      <c r="B132" s="9" t="s">
        <v>84</v>
      </c>
      <c r="C132" s="9"/>
      <c r="D132" s="9"/>
      <c r="E132" s="9"/>
      <c r="F132" s="9"/>
      <c r="G132" s="9"/>
      <c r="H132" s="41">
        <v>30000</v>
      </c>
    </row>
    <row r="133" spans="1:8" ht="18.75" x14ac:dyDescent="0.3">
      <c r="A133" s="21" t="s">
        <v>87</v>
      </c>
      <c r="B133" s="9"/>
      <c r="C133" s="9"/>
      <c r="D133" s="9"/>
      <c r="E133" s="9"/>
      <c r="F133" s="9"/>
      <c r="G133" s="9"/>
      <c r="H133" s="28">
        <f>SUM(H134)</f>
        <v>10000</v>
      </c>
    </row>
    <row r="134" spans="1:8" x14ac:dyDescent="0.25">
      <c r="A134" s="9"/>
      <c r="B134" s="9" t="s">
        <v>85</v>
      </c>
      <c r="C134" s="9"/>
      <c r="D134" s="9"/>
      <c r="E134" s="9"/>
      <c r="F134" s="9"/>
      <c r="G134" s="9"/>
      <c r="H134" s="41">
        <v>10000</v>
      </c>
    </row>
    <row r="135" spans="1:8" s="11" customFormat="1" ht="16.5" thickBot="1" x14ac:dyDescent="0.3">
      <c r="A135" s="33"/>
      <c r="B135" s="34" t="s">
        <v>103</v>
      </c>
      <c r="C135" s="33"/>
      <c r="D135" s="33"/>
      <c r="E135" s="33"/>
      <c r="F135" s="33"/>
      <c r="G135" s="33"/>
      <c r="H135" s="35">
        <f>SUM(H51+H55+H57+H66+H69+H72+H74+H77+H81+H83+H88+H93+H96+H98+H103+H105+H107+H113+H116+H127+H129+H131+H133)</f>
        <v>5184000</v>
      </c>
    </row>
    <row r="136" spans="1:8" ht="15.75" thickTop="1" x14ac:dyDescent="0.25">
      <c r="H136" s="22"/>
    </row>
    <row r="137" spans="1:8" x14ac:dyDescent="0.25">
      <c r="H137" s="22"/>
    </row>
    <row r="138" spans="1:8" ht="15.75" x14ac:dyDescent="0.25">
      <c r="A138" s="2" t="s">
        <v>26</v>
      </c>
      <c r="H138" s="22"/>
    </row>
    <row r="139" spans="1:8" x14ac:dyDescent="0.25">
      <c r="A139" s="47" t="s">
        <v>95</v>
      </c>
      <c r="B139" s="48"/>
      <c r="C139" s="48"/>
      <c r="D139" s="48"/>
      <c r="E139" s="48"/>
      <c r="F139" s="48"/>
      <c r="G139" s="48"/>
      <c r="H139" s="38">
        <v>800000</v>
      </c>
    </row>
    <row r="140" spans="1:8" ht="15.75" thickBot="1" x14ac:dyDescent="0.3">
      <c r="A140" s="13"/>
      <c r="B140" s="12" t="s">
        <v>27</v>
      </c>
      <c r="C140" s="13"/>
      <c r="D140" s="13"/>
      <c r="E140" s="13"/>
      <c r="F140" s="13"/>
      <c r="G140" s="13"/>
      <c r="H140" s="26">
        <f>SUM(H139:H139)</f>
        <v>800000</v>
      </c>
    </row>
    <row r="141" spans="1:8" ht="15.75" thickTop="1" x14ac:dyDescent="0.25">
      <c r="H141" s="22"/>
    </row>
    <row r="142" spans="1:8" x14ac:dyDescent="0.25">
      <c r="H142" s="22"/>
    </row>
    <row r="143" spans="1:8" x14ac:dyDescent="0.25">
      <c r="A143" s="5" t="s">
        <v>28</v>
      </c>
      <c r="C143" t="s">
        <v>29</v>
      </c>
      <c r="H143" s="22">
        <v>2084000</v>
      </c>
    </row>
    <row r="144" spans="1:8" x14ac:dyDescent="0.25">
      <c r="A144" s="5"/>
      <c r="C144" t="s">
        <v>104</v>
      </c>
      <c r="H144" s="22">
        <v>3100000</v>
      </c>
    </row>
    <row r="145" spans="1:8" x14ac:dyDescent="0.25">
      <c r="C145" s="4" t="s">
        <v>30</v>
      </c>
      <c r="D145" s="4"/>
      <c r="E145" s="4"/>
      <c r="F145" s="4"/>
      <c r="G145" s="4"/>
      <c r="H145" s="23">
        <f>SUM(H140)</f>
        <v>800000</v>
      </c>
    </row>
    <row r="146" spans="1:8" ht="15.75" thickBot="1" x14ac:dyDescent="0.3">
      <c r="D146" s="12" t="s">
        <v>31</v>
      </c>
      <c r="E146" s="17"/>
      <c r="F146" s="17"/>
      <c r="G146" s="17"/>
      <c r="H146" s="26">
        <f>SUM(H143:H145)</f>
        <v>5984000</v>
      </c>
    </row>
    <row r="147" spans="1:8" ht="15.75" thickTop="1" x14ac:dyDescent="0.25">
      <c r="H147" s="22"/>
    </row>
    <row r="148" spans="1:8" x14ac:dyDescent="0.25">
      <c r="A148" t="s">
        <v>64</v>
      </c>
      <c r="G148" s="51">
        <v>44551</v>
      </c>
      <c r="H148" s="22"/>
    </row>
    <row r="149" spans="1:8" x14ac:dyDescent="0.25">
      <c r="A149" t="s">
        <v>65</v>
      </c>
      <c r="G149" s="51">
        <v>44535</v>
      </c>
      <c r="H149" s="22"/>
    </row>
    <row r="150" spans="1:8" x14ac:dyDescent="0.25">
      <c r="A150" t="s">
        <v>66</v>
      </c>
      <c r="G150" s="51">
        <v>44551</v>
      </c>
      <c r="H150" s="22"/>
    </row>
    <row r="151" spans="1:8" x14ac:dyDescent="0.25">
      <c r="H151" s="3"/>
    </row>
    <row r="152" spans="1:8" x14ac:dyDescent="0.25">
      <c r="F152" s="18"/>
      <c r="G152" s="18"/>
      <c r="H152" s="19"/>
    </row>
    <row r="153" spans="1:8" x14ac:dyDescent="0.25">
      <c r="F153" s="20" t="s">
        <v>67</v>
      </c>
      <c r="G153" s="20"/>
      <c r="H153" s="20"/>
    </row>
    <row r="154" spans="1:8" x14ac:dyDescent="0.25">
      <c r="H154" s="3"/>
    </row>
    <row r="155" spans="1:8" x14ac:dyDescent="0.25">
      <c r="H155" s="3"/>
    </row>
    <row r="156" spans="1:8" x14ac:dyDescent="0.25">
      <c r="H156" s="3"/>
    </row>
    <row r="157" spans="1:8" x14ac:dyDescent="0.25">
      <c r="H157" s="3"/>
    </row>
    <row r="158" spans="1:8" x14ac:dyDescent="0.25">
      <c r="H158" s="3"/>
    </row>
    <row r="159" spans="1:8" x14ac:dyDescent="0.25">
      <c r="H159" s="3"/>
    </row>
    <row r="160" spans="1:8" x14ac:dyDescent="0.25">
      <c r="H160" s="3"/>
    </row>
    <row r="161" spans="8:8" x14ac:dyDescent="0.25">
      <c r="H161" s="3"/>
    </row>
    <row r="162" spans="8:8" x14ac:dyDescent="0.25">
      <c r="H162" s="3"/>
    </row>
    <row r="163" spans="8:8" x14ac:dyDescent="0.25">
      <c r="H163" s="3"/>
    </row>
  </sheetData>
  <mergeCells count="5">
    <mergeCell ref="A139:G139"/>
    <mergeCell ref="A2:H2"/>
    <mergeCell ref="A1:H1"/>
    <mergeCell ref="B3:G3"/>
    <mergeCell ref="A39:G3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2021-12-22T18:18:46Z</dcterms:modified>
</cp:coreProperties>
</file>