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C0E86BF-2C32-484F-9D24-1D1A68A9F9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" l="1"/>
  <c r="H132" i="1"/>
  <c r="H130" i="1"/>
  <c r="H78" i="1"/>
  <c r="H75" i="1"/>
  <c r="H73" i="1"/>
  <c r="H70" i="1"/>
  <c r="H17" i="1"/>
  <c r="H97" i="1" l="1"/>
  <c r="H85" i="1"/>
  <c r="H108" i="1"/>
  <c r="H104" i="1"/>
  <c r="H83" i="1"/>
  <c r="H67" i="1"/>
  <c r="H58" i="1"/>
  <c r="H54" i="1"/>
  <c r="H25" i="1"/>
  <c r="H32" i="1" s="1"/>
  <c r="H139" i="1" l="1"/>
  <c r="H128" i="1"/>
  <c r="H116" i="1" l="1"/>
  <c r="H106" i="1"/>
  <c r="H143" i="1" l="1"/>
  <c r="H126" i="1"/>
  <c r="H113" i="1"/>
  <c r="H102" i="1"/>
  <c r="H95" i="1"/>
  <c r="H93" i="1"/>
  <c r="H89" i="1"/>
  <c r="H52" i="1"/>
  <c r="H50" i="1"/>
  <c r="H45" i="1"/>
  <c r="H37" i="1"/>
  <c r="H46" i="1" s="1"/>
  <c r="H44" i="1"/>
  <c r="H43" i="1"/>
  <c r="H134" i="1" l="1"/>
  <c r="H142" i="1" s="1"/>
  <c r="H144" i="1" s="1"/>
  <c r="H47" i="1"/>
</calcChain>
</file>

<file path=xl/sharedStrings.xml><?xml version="1.0" encoding="utf-8"?>
<sst xmlns="http://schemas.openxmlformats.org/spreadsheetml/2006/main" count="134" uniqueCount="107">
  <si>
    <t>TŘÍDA 1 - DAŇOVÉ PŘÍJMY</t>
  </si>
  <si>
    <t>1111 - daň z příjmu fyzických osob ze závislé činnosti</t>
  </si>
  <si>
    <t>1112 - daň z příjmu fyzických osob ze samost. výdělečné činnosti</t>
  </si>
  <si>
    <t>1113 - daň z příjmu fyzických osob z kap. výnosů</t>
  </si>
  <si>
    <t>1121 - daň z příjmu právních osob</t>
  </si>
  <si>
    <t>1211 - daň z přidané hodnoty</t>
  </si>
  <si>
    <t>1340 - poplatek za provoz systému KO</t>
  </si>
  <si>
    <t>1341 - poplatek ze psů</t>
  </si>
  <si>
    <t>1511 - daň z nemovitosti</t>
  </si>
  <si>
    <t>TŘÍDA 1 CELKEM:</t>
  </si>
  <si>
    <t xml:space="preserve">TŘÍDA 2 - NEDAŇOVÉ PŘÍJMY </t>
  </si>
  <si>
    <r>
      <t xml:space="preserve">3639 - </t>
    </r>
    <r>
      <rPr>
        <b/>
        <sz val="11"/>
        <color theme="1"/>
        <rFont val="Calibri"/>
        <family val="2"/>
        <charset val="238"/>
        <scheme val="minor"/>
      </rPr>
      <t>Komunální služby a územní rozvoj</t>
    </r>
  </si>
  <si>
    <t>2131 - příjmy z pronájmu pozemků</t>
  </si>
  <si>
    <r>
      <t xml:space="preserve">3725 - </t>
    </r>
    <r>
      <rPr>
        <b/>
        <sz val="11"/>
        <color theme="1"/>
        <rFont val="Calibri"/>
        <family val="2"/>
        <charset val="238"/>
        <scheme val="minor"/>
      </rPr>
      <t xml:space="preserve">Využívání a zneškodňování komunál. odpadů </t>
    </r>
  </si>
  <si>
    <t>2324 - přijaté nekapitálové příspěvky a náhrady</t>
  </si>
  <si>
    <t>TŘÍDA 2 CELKEM:</t>
  </si>
  <si>
    <t>TŘÍDA 4 - PŘIJATÉ DOTACE</t>
  </si>
  <si>
    <t>4112 - NI. př. transf. ze st. rozp. v rámci souh. dotv.</t>
  </si>
  <si>
    <t>TŘÍDA 4 CELKEM:</t>
  </si>
  <si>
    <t>PŘÍJMY CELKEM:</t>
  </si>
  <si>
    <t>Třída 1 - daňové příjmy:</t>
  </si>
  <si>
    <t xml:space="preserve">Třída 2 - nedaňové příjmy: </t>
  </si>
  <si>
    <t>Třída 3 - kapitálové příjmy:</t>
  </si>
  <si>
    <t>Třída 4 - přijaté dotace:</t>
  </si>
  <si>
    <t>Celkem:</t>
  </si>
  <si>
    <t>TŘÍDA 5 - BĚŽNÉ VÝDAJE</t>
  </si>
  <si>
    <t xml:space="preserve">5169 - nákup ostatních služeb </t>
  </si>
  <si>
    <t>5163 - služby peněžních ústavů</t>
  </si>
  <si>
    <t>TŘÍDA 5 CELKEM:</t>
  </si>
  <si>
    <t>TŘÍDA 8 - FINANCOVÁNÍ</t>
  </si>
  <si>
    <t>TŘÍDA 8 CELKEM:</t>
  </si>
  <si>
    <t>VÝDAJE CELKEM:</t>
  </si>
  <si>
    <t>Třída 5 - běžné výdaje:</t>
  </si>
  <si>
    <t>Třída 8 - financování:</t>
  </si>
  <si>
    <t>CELKEM:</t>
  </si>
  <si>
    <r>
      <t xml:space="preserve">6310 - </t>
    </r>
    <r>
      <rPr>
        <b/>
        <sz val="11"/>
        <color theme="1"/>
        <rFont val="Calibri"/>
        <family val="2"/>
        <charset val="238"/>
        <scheme val="minor"/>
      </rPr>
      <t>Příjmy a výdaje z úvěr. finanč. operací</t>
    </r>
  </si>
  <si>
    <t>2141 - příjmy z úroků</t>
  </si>
  <si>
    <t xml:space="preserve">5021 - ostatní osobní výdaje </t>
  </si>
  <si>
    <t xml:space="preserve">5154 - elektrická energie </t>
  </si>
  <si>
    <r>
      <t xml:space="preserve">2141 - </t>
    </r>
    <r>
      <rPr>
        <b/>
        <sz val="14"/>
        <color theme="1"/>
        <rFont val="Calibri"/>
        <family val="2"/>
        <scheme val="minor"/>
      </rPr>
      <t>Vnitřní obchod</t>
    </r>
  </si>
  <si>
    <r>
      <t xml:space="preserve">2310 - </t>
    </r>
    <r>
      <rPr>
        <b/>
        <sz val="14"/>
        <color theme="1"/>
        <rFont val="Calibri"/>
        <family val="2"/>
        <scheme val="minor"/>
      </rPr>
      <t>Pitná voda</t>
    </r>
  </si>
  <si>
    <r>
      <t xml:space="preserve">2212 - </t>
    </r>
    <r>
      <rPr>
        <b/>
        <sz val="14"/>
        <color theme="1"/>
        <rFont val="Calibri"/>
        <family val="2"/>
        <charset val="238"/>
        <scheme val="minor"/>
      </rPr>
      <t>Silnice</t>
    </r>
  </si>
  <si>
    <r>
      <t xml:space="preserve">3399 - </t>
    </r>
    <r>
      <rPr>
        <b/>
        <sz val="14"/>
        <color theme="1"/>
        <rFont val="Calibri"/>
        <family val="2"/>
        <scheme val="minor"/>
      </rPr>
      <t xml:space="preserve">Zálež. kultury, církví, a sděl. prostředků </t>
    </r>
  </si>
  <si>
    <t xml:space="preserve">5139 - nákup materiálu  </t>
  </si>
  <si>
    <t xml:space="preserve">5194 - věcné dary </t>
  </si>
  <si>
    <t xml:space="preserve">5139 - nákup materiálu </t>
  </si>
  <si>
    <r>
      <t xml:space="preserve">3639 - </t>
    </r>
    <r>
      <rPr>
        <b/>
        <sz val="14"/>
        <color theme="1"/>
        <rFont val="Calibri"/>
        <family val="2"/>
        <scheme val="minor"/>
      </rPr>
      <t xml:space="preserve">Komunální služby a územní rozvoj j. n. </t>
    </r>
  </si>
  <si>
    <r>
      <t xml:space="preserve">3722 - </t>
    </r>
    <r>
      <rPr>
        <b/>
        <sz val="14"/>
        <color theme="1"/>
        <rFont val="Calibri"/>
        <family val="2"/>
        <scheme val="minor"/>
      </rPr>
      <t>Sběr a odvoz komunálních odpadů</t>
    </r>
  </si>
  <si>
    <t xml:space="preserve">5156 - pohonné hmoty a maziva </t>
  </si>
  <si>
    <t>5329 - ost.neivn.transf.veřej.rozp.místní úrovně</t>
  </si>
  <si>
    <t>5229 - ost.neinv.transf.nezisk. a pod.organ.</t>
  </si>
  <si>
    <r>
      <t xml:space="preserve">5512 - </t>
    </r>
    <r>
      <rPr>
        <b/>
        <sz val="14"/>
        <color theme="1"/>
        <rFont val="Calibri"/>
        <family val="2"/>
        <scheme val="minor"/>
      </rPr>
      <t xml:space="preserve">Požární ochrana - dobr. část </t>
    </r>
  </si>
  <si>
    <r>
      <t xml:space="preserve">6112 - </t>
    </r>
    <r>
      <rPr>
        <b/>
        <sz val="14"/>
        <color theme="1"/>
        <rFont val="Calibri"/>
        <family val="2"/>
        <scheme val="minor"/>
      </rPr>
      <t>Zastupitelstva obcí</t>
    </r>
  </si>
  <si>
    <r>
      <t xml:space="preserve">6171 - </t>
    </r>
    <r>
      <rPr>
        <b/>
        <sz val="14"/>
        <color theme="1"/>
        <rFont val="Calibri"/>
        <family val="2"/>
        <scheme val="minor"/>
      </rPr>
      <t>Činnost místní správy</t>
    </r>
  </si>
  <si>
    <r>
      <t xml:space="preserve">6310 - </t>
    </r>
    <r>
      <rPr>
        <b/>
        <sz val="14"/>
        <color theme="1"/>
        <rFont val="Calibri"/>
        <family val="2"/>
        <scheme val="minor"/>
      </rPr>
      <t>Výdaje z úvěr. finanč. operací</t>
    </r>
  </si>
  <si>
    <r>
      <t xml:space="preserve">6320 - </t>
    </r>
    <r>
      <rPr>
        <b/>
        <sz val="14"/>
        <color theme="1"/>
        <rFont val="Calibri"/>
        <family val="2"/>
        <scheme val="minor"/>
      </rPr>
      <t xml:space="preserve">Pojištění funkčně nespecifikované </t>
    </r>
  </si>
  <si>
    <t xml:space="preserve">5031 - pov. poj. na soc. zabezpečení </t>
  </si>
  <si>
    <t xml:space="preserve">5032 - pov. poj. na veřejné zdravotní pojištění </t>
  </si>
  <si>
    <t xml:space="preserve">5139 - nákup materiálu j. n. </t>
  </si>
  <si>
    <t xml:space="preserve">5023 - odměny členům zastupitelstva obcí </t>
  </si>
  <si>
    <t>5168 - zpracování dat a služby IT</t>
  </si>
  <si>
    <t>5161 - služby pošt</t>
  </si>
  <si>
    <t xml:space="preserve">5162 - služby telekomunikací a radiokomunikací </t>
  </si>
  <si>
    <r>
      <t xml:space="preserve">3745 - </t>
    </r>
    <r>
      <rPr>
        <b/>
        <sz val="14"/>
        <color theme="1"/>
        <rFont val="Calibri"/>
        <family val="2"/>
        <scheme val="minor"/>
      </rPr>
      <t>Péče o vzhled obcí a veřejnou zeleň</t>
    </r>
  </si>
  <si>
    <r>
      <t xml:space="preserve">3631 - </t>
    </r>
    <r>
      <rPr>
        <b/>
        <sz val="14"/>
        <color theme="1"/>
        <rFont val="Calibri"/>
        <family val="2"/>
        <charset val="238"/>
        <scheme val="minor"/>
      </rPr>
      <t xml:space="preserve">Veřejné osvětlení </t>
    </r>
  </si>
  <si>
    <t>5136 - výdaje na knihy, učební pomůcky a tisk</t>
  </si>
  <si>
    <t>v závazných ukazatelích dle paragrafu</t>
  </si>
  <si>
    <t>1381 - odvod z výtěžku provozování lotérií</t>
  </si>
  <si>
    <t>2132 - příjmy z pronájmu nemovitostí</t>
  </si>
  <si>
    <t>8115 - změna stavu na účtech</t>
  </si>
  <si>
    <t>Návrh rozpočtu byl schválen obecním zastupitelstvem dne</t>
  </si>
  <si>
    <t>Návrh rozpočtu byl vyvěšen na úřední desce OÚ Sedliště dne</t>
  </si>
  <si>
    <t>Návrh rozpočtu byl sejmut z úřední desky OÚ Sedliště dne</t>
  </si>
  <si>
    <t>Pavel Novák - starosta</t>
  </si>
  <si>
    <t>2132 - příjmy z pronájmu bytu</t>
  </si>
  <si>
    <r>
      <t xml:space="preserve">2219 - </t>
    </r>
    <r>
      <rPr>
        <b/>
        <sz val="14"/>
        <color theme="1"/>
        <rFont val="Calibri"/>
        <family val="2"/>
        <charset val="238"/>
        <scheme val="minor"/>
      </rPr>
      <t>Ostatní záležitosti pozem.komunikací</t>
    </r>
  </si>
  <si>
    <r>
      <t>3111 - M</t>
    </r>
    <r>
      <rPr>
        <b/>
        <sz val="14"/>
        <color theme="1"/>
        <rFont val="Calibri"/>
        <family val="2"/>
        <scheme val="minor"/>
      </rPr>
      <t>ateřské školy</t>
    </r>
  </si>
  <si>
    <t>5171 - opravy a udržování</t>
  </si>
  <si>
    <t>5331 - neinvestiční příspěvky</t>
  </si>
  <si>
    <t>5339 - neinvestiční transfery</t>
  </si>
  <si>
    <r>
      <t xml:space="preserve">3314 - </t>
    </r>
    <r>
      <rPr>
        <b/>
        <sz val="14"/>
        <color theme="1"/>
        <rFont val="Calibri"/>
        <family val="2"/>
        <scheme val="minor"/>
      </rPr>
      <t xml:space="preserve">Činnosti knihovnické  </t>
    </r>
  </si>
  <si>
    <r>
      <t xml:space="preserve">3412 - </t>
    </r>
    <r>
      <rPr>
        <b/>
        <sz val="14"/>
        <color theme="1"/>
        <rFont val="Calibri"/>
        <family val="2"/>
        <charset val="238"/>
        <scheme val="minor"/>
      </rPr>
      <t>S</t>
    </r>
    <r>
      <rPr>
        <b/>
        <sz val="14"/>
        <color theme="1"/>
        <rFont val="Calibri"/>
        <family val="2"/>
        <scheme val="minor"/>
      </rPr>
      <t xml:space="preserve">portovní zařízení v majetku obce </t>
    </r>
  </si>
  <si>
    <t>5222 - neinvestiční transfery spolkům</t>
  </si>
  <si>
    <r>
      <t xml:space="preserve">4351 - </t>
    </r>
    <r>
      <rPr>
        <b/>
        <sz val="14"/>
        <color theme="1"/>
        <rFont val="Calibri"/>
        <family val="2"/>
        <charset val="238"/>
        <scheme val="minor"/>
      </rPr>
      <t>Pečovatelská služba</t>
    </r>
  </si>
  <si>
    <r>
      <t xml:space="preserve">4359 - </t>
    </r>
    <r>
      <rPr>
        <b/>
        <sz val="14"/>
        <color theme="1"/>
        <rFont val="Calibri"/>
        <family val="2"/>
        <charset val="238"/>
        <scheme val="minor"/>
      </rPr>
      <t>Ostatní služby sociální péče</t>
    </r>
  </si>
  <si>
    <t>5151 - studená voda</t>
  </si>
  <si>
    <r>
      <t xml:space="preserve">3612 - </t>
    </r>
    <r>
      <rPr>
        <b/>
        <sz val="11"/>
        <color theme="1"/>
        <rFont val="Calibri"/>
        <family val="2"/>
        <charset val="238"/>
        <scheme val="minor"/>
      </rPr>
      <t>Bytové hospodářství</t>
    </r>
  </si>
  <si>
    <r>
      <t xml:space="preserve">3419 - </t>
    </r>
    <r>
      <rPr>
        <b/>
        <sz val="14"/>
        <color theme="1"/>
        <rFont val="Calibri"/>
        <family val="2"/>
        <charset val="238"/>
        <scheme val="minor"/>
      </rPr>
      <t>Ostatní sportovní činnost</t>
    </r>
    <r>
      <rPr>
        <b/>
        <sz val="14"/>
        <color theme="1"/>
        <rFont val="Calibri"/>
        <family val="2"/>
        <scheme val="minor"/>
      </rPr>
      <t xml:space="preserve"> </t>
    </r>
  </si>
  <si>
    <t>NA ROK 2020 v Kč</t>
  </si>
  <si>
    <t>1121 - daň z příjmu právních osob za obce</t>
  </si>
  <si>
    <t>3633 - Výstavba a údrřba místních inženýrských sítí</t>
  </si>
  <si>
    <t>2133 - Příjmy z pronájmu movitých věcí</t>
  </si>
  <si>
    <t>6121 - parkoviště</t>
  </si>
  <si>
    <t>6121 - čistírna odpadních vod</t>
  </si>
  <si>
    <r>
      <t xml:space="preserve">3319 - </t>
    </r>
    <r>
      <rPr>
        <b/>
        <sz val="14"/>
        <color theme="1"/>
        <rFont val="Calibri"/>
        <family val="2"/>
        <charset val="238"/>
        <scheme val="minor"/>
      </rPr>
      <t xml:space="preserve">Ostatní záležitosti kultury  </t>
    </r>
    <r>
      <rPr>
        <b/>
        <sz val="14"/>
        <color theme="1"/>
        <rFont val="Calibri"/>
        <family val="2"/>
        <scheme val="minor"/>
      </rPr>
      <t xml:space="preserve"> </t>
    </r>
  </si>
  <si>
    <t>6121 - rekonstrukce budovy obecního úřadu</t>
  </si>
  <si>
    <t>5169 - nákup ostatních služeb (ohňostroj)</t>
  </si>
  <si>
    <t>5171 - oprava hřiště</t>
  </si>
  <si>
    <t>5365 - platba daně z příjmů za obce</t>
  </si>
  <si>
    <t>5366 - vratka volby</t>
  </si>
  <si>
    <r>
      <t xml:space="preserve">6399 - </t>
    </r>
    <r>
      <rPr>
        <b/>
        <sz val="14"/>
        <color theme="1"/>
        <rFont val="Calibri"/>
        <family val="2"/>
        <scheme val="minor"/>
      </rPr>
      <t xml:space="preserve">Ostatní finanční operace </t>
    </r>
  </si>
  <si>
    <r>
      <t xml:space="preserve">6402 - </t>
    </r>
    <r>
      <rPr>
        <b/>
        <sz val="14"/>
        <color theme="1"/>
        <rFont val="Calibri"/>
        <family val="2"/>
        <scheme val="minor"/>
      </rPr>
      <t xml:space="preserve">Finanční vypořádání minulých let </t>
    </r>
  </si>
  <si>
    <t>5021 - ostatní osobní výdaje (kronika)</t>
  </si>
  <si>
    <r>
      <t xml:space="preserve">3721 - </t>
    </r>
    <r>
      <rPr>
        <b/>
        <sz val="14"/>
        <color theme="1"/>
        <rFont val="Calibri"/>
        <family val="2"/>
        <scheme val="minor"/>
      </rPr>
      <t>Sběr a odvoz nebezpečných odpadů</t>
    </r>
  </si>
  <si>
    <r>
      <t xml:space="preserve">5213 - </t>
    </r>
    <r>
      <rPr>
        <b/>
        <sz val="14"/>
        <color theme="1"/>
        <rFont val="Calibri"/>
        <family val="2"/>
        <scheme val="minor"/>
      </rPr>
      <t>Krizová opatření</t>
    </r>
  </si>
  <si>
    <t>5903 - rezerva na krizová opatření</t>
  </si>
  <si>
    <t xml:space="preserve"> ROZPOČET OBCE SEDLIŠTĚ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</si>
</sst>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7" fillId="0" borderId="0" xfId="0" applyFont="1"/>
    <xf numFmtId="0" fontId="0" fillId="0" borderId="2" xfId="0" applyFont="1" applyBorder="1"/>
    <xf numFmtId="0" fontId="10" fillId="0" borderId="2" xfId="0" applyFont="1" applyBorder="1"/>
    <xf numFmtId="0" fontId="0" fillId="0" borderId="3" xfId="0" applyBorder="1"/>
    <xf numFmtId="0" fontId="0" fillId="0" borderId="0" xfId="0" applyBorder="1"/>
    <xf numFmtId="0" fontId="9" fillId="0" borderId="0" xfId="0" applyFont="1" applyBorder="1"/>
    <xf numFmtId="0" fontId="11" fillId="0" borderId="0" xfId="0" applyFont="1"/>
    <xf numFmtId="0" fontId="7" fillId="0" borderId="2" xfId="0" applyFont="1" applyBorder="1"/>
    <xf numFmtId="0" fontId="0" fillId="0" borderId="2" xfId="0" applyBorder="1"/>
    <xf numFmtId="0" fontId="0" fillId="0" borderId="3" xfId="0" applyFont="1" applyBorder="1"/>
    <xf numFmtId="0" fontId="7" fillId="0" borderId="3" xfId="0" applyFont="1" applyBorder="1"/>
    <xf numFmtId="0" fontId="12" fillId="0" borderId="3" xfId="0" applyFont="1" applyBorder="1"/>
    <xf numFmtId="0" fontId="6" fillId="0" borderId="2" xfId="0" applyFont="1" applyBorder="1"/>
    <xf numFmtId="0" fontId="0" fillId="0" borderId="4" xfId="0" applyBorder="1"/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3" fillId="0" borderId="0" xfId="0" applyFont="1"/>
    <xf numFmtId="4" fontId="7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/>
    <xf numFmtId="4" fontId="17" fillId="0" borderId="0" xfId="0" applyNumberFormat="1" applyFont="1" applyAlignment="1">
      <alignment horizontal="right"/>
    </xf>
    <xf numFmtId="4" fontId="5" fillId="0" borderId="0" xfId="0" applyNumberFormat="1" applyFont="1"/>
    <xf numFmtId="0" fontId="11" fillId="0" borderId="2" xfId="0" applyFont="1" applyBorder="1"/>
    <xf numFmtId="0" fontId="15" fillId="0" borderId="2" xfId="0" applyFont="1" applyBorder="1"/>
    <xf numFmtId="4" fontId="15" fillId="0" borderId="2" xfId="0" applyNumberFormat="1" applyFont="1" applyBorder="1" applyAlignment="1">
      <alignment horizontal="right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1"/>
  <sheetViews>
    <sheetView tabSelected="1" workbookViewId="0">
      <selection activeCell="A2" sqref="A2:H2"/>
    </sheetView>
  </sheetViews>
  <sheetFormatPr defaultRowHeight="15" x14ac:dyDescent="0.25"/>
  <cols>
    <col min="8" max="8" width="16.140625" bestFit="1" customWidth="1"/>
  </cols>
  <sheetData>
    <row r="2" spans="1:8" ht="26.25" customHeight="1" x14ac:dyDescent="0.4">
      <c r="A2" s="44" t="s">
        <v>106</v>
      </c>
      <c r="B2" s="44"/>
      <c r="C2" s="44"/>
      <c r="D2" s="44"/>
      <c r="E2" s="44"/>
      <c r="F2" s="44"/>
      <c r="G2" s="44"/>
      <c r="H2" s="44"/>
    </row>
    <row r="3" spans="1:8" ht="26.25" x14ac:dyDescent="0.4">
      <c r="A3" s="44" t="s">
        <v>88</v>
      </c>
      <c r="B3" s="44"/>
      <c r="C3" s="44"/>
      <c r="D3" s="44"/>
      <c r="E3" s="44"/>
      <c r="F3" s="44"/>
      <c r="G3" s="44"/>
      <c r="H3" s="44"/>
    </row>
    <row r="4" spans="1:8" x14ac:dyDescent="0.25">
      <c r="B4" s="45" t="s">
        <v>66</v>
      </c>
      <c r="C4" s="45"/>
      <c r="D4" s="45"/>
      <c r="E4" s="45"/>
      <c r="F4" s="45"/>
      <c r="G4" s="45"/>
    </row>
    <row r="6" spans="1:8" ht="15.75" x14ac:dyDescent="0.25">
      <c r="A6" s="2" t="s">
        <v>0</v>
      </c>
      <c r="B6" s="2"/>
      <c r="C6" s="2"/>
      <c r="H6" s="3"/>
    </row>
    <row r="7" spans="1:8" x14ac:dyDescent="0.25">
      <c r="A7" t="s">
        <v>1</v>
      </c>
      <c r="H7" s="22">
        <v>850000</v>
      </c>
    </row>
    <row r="8" spans="1:8" x14ac:dyDescent="0.25">
      <c r="A8" t="s">
        <v>2</v>
      </c>
      <c r="H8" s="22">
        <v>20000</v>
      </c>
    </row>
    <row r="9" spans="1:8" x14ac:dyDescent="0.25">
      <c r="A9" t="s">
        <v>3</v>
      </c>
      <c r="H9" s="22">
        <v>70000</v>
      </c>
    </row>
    <row r="10" spans="1:8" x14ac:dyDescent="0.25">
      <c r="A10" t="s">
        <v>4</v>
      </c>
      <c r="H10" s="22">
        <v>700000</v>
      </c>
    </row>
    <row r="11" spans="1:8" x14ac:dyDescent="0.25">
      <c r="A11" t="s">
        <v>89</v>
      </c>
      <c r="H11" s="22">
        <v>50000</v>
      </c>
    </row>
    <row r="12" spans="1:8" x14ac:dyDescent="0.25">
      <c r="A12" t="s">
        <v>5</v>
      </c>
      <c r="H12" s="22">
        <v>1500000</v>
      </c>
    </row>
    <row r="13" spans="1:8" x14ac:dyDescent="0.25">
      <c r="A13" t="s">
        <v>6</v>
      </c>
      <c r="H13" s="22">
        <v>110000</v>
      </c>
    </row>
    <row r="14" spans="1:8" x14ac:dyDescent="0.25">
      <c r="A14" t="s">
        <v>7</v>
      </c>
      <c r="H14" s="22">
        <v>4000</v>
      </c>
    </row>
    <row r="15" spans="1:8" x14ac:dyDescent="0.25">
      <c r="A15" t="s">
        <v>67</v>
      </c>
      <c r="H15" s="22">
        <v>15000</v>
      </c>
    </row>
    <row r="16" spans="1:8" x14ac:dyDescent="0.25">
      <c r="A16" s="4" t="s">
        <v>8</v>
      </c>
      <c r="B16" s="4"/>
      <c r="C16" s="4"/>
      <c r="D16" s="4"/>
      <c r="E16" s="4"/>
      <c r="F16" s="4"/>
      <c r="G16" s="4"/>
      <c r="H16" s="23">
        <v>300000</v>
      </c>
    </row>
    <row r="17" spans="1:8" ht="15.75" thickBot="1" x14ac:dyDescent="0.3">
      <c r="A17" s="6"/>
      <c r="B17" s="7" t="s">
        <v>9</v>
      </c>
      <c r="C17" s="7"/>
      <c r="D17" s="6"/>
      <c r="E17" s="6"/>
      <c r="F17" s="6"/>
      <c r="G17" s="6"/>
      <c r="H17" s="24">
        <f>SUM(H7:H16)</f>
        <v>3619000</v>
      </c>
    </row>
    <row r="18" spans="1:8" ht="15.75" thickTop="1" x14ac:dyDescent="0.25">
      <c r="H18" s="3"/>
    </row>
    <row r="19" spans="1:8" x14ac:dyDescent="0.25">
      <c r="H19" s="3"/>
    </row>
    <row r="20" spans="1:8" ht="15.75" x14ac:dyDescent="0.25">
      <c r="A20" s="10" t="s">
        <v>10</v>
      </c>
      <c r="B20" s="10"/>
      <c r="C20" s="10"/>
      <c r="D20" s="11"/>
      <c r="H20" s="3"/>
    </row>
    <row r="21" spans="1:8" x14ac:dyDescent="0.25">
      <c r="A21" t="s">
        <v>86</v>
      </c>
      <c r="H21" s="22">
        <v>2000</v>
      </c>
    </row>
    <row r="22" spans="1:8" x14ac:dyDescent="0.25">
      <c r="B22" t="s">
        <v>68</v>
      </c>
      <c r="H22" s="22"/>
    </row>
    <row r="23" spans="1:8" x14ac:dyDescent="0.25">
      <c r="A23" t="s">
        <v>90</v>
      </c>
      <c r="H23" s="22">
        <v>21600</v>
      </c>
    </row>
    <row r="24" spans="1:8" x14ac:dyDescent="0.25">
      <c r="B24" t="s">
        <v>91</v>
      </c>
      <c r="H24" s="22"/>
    </row>
    <row r="25" spans="1:8" x14ac:dyDescent="0.25">
      <c r="A25" t="s">
        <v>11</v>
      </c>
      <c r="H25" s="22">
        <f>SUM(H26:H27)</f>
        <v>95000</v>
      </c>
    </row>
    <row r="26" spans="1:8" x14ac:dyDescent="0.25">
      <c r="B26" t="s">
        <v>12</v>
      </c>
      <c r="H26" s="39">
        <v>35000</v>
      </c>
    </row>
    <row r="27" spans="1:8" x14ac:dyDescent="0.25">
      <c r="B27" t="s">
        <v>74</v>
      </c>
      <c r="H27" s="39">
        <v>60000</v>
      </c>
    </row>
    <row r="28" spans="1:8" x14ac:dyDescent="0.25">
      <c r="A28" t="s">
        <v>13</v>
      </c>
      <c r="H28" s="22">
        <v>25000</v>
      </c>
    </row>
    <row r="29" spans="1:8" x14ac:dyDescent="0.25">
      <c r="A29" s="9"/>
      <c r="B29" s="9" t="s">
        <v>14</v>
      </c>
      <c r="C29" s="9"/>
      <c r="D29" s="9"/>
      <c r="E29" s="9"/>
      <c r="F29" s="9"/>
      <c r="G29" s="9"/>
      <c r="H29" s="25"/>
    </row>
    <row r="30" spans="1:8" x14ac:dyDescent="0.25">
      <c r="A30" s="9" t="s">
        <v>35</v>
      </c>
      <c r="B30" s="9"/>
      <c r="C30" s="9"/>
      <c r="D30" s="9"/>
      <c r="E30" s="9"/>
      <c r="F30" s="9"/>
      <c r="G30" s="9"/>
      <c r="H30" s="25">
        <v>10000</v>
      </c>
    </row>
    <row r="31" spans="1:8" x14ac:dyDescent="0.25">
      <c r="A31" s="9"/>
      <c r="B31" s="9" t="s">
        <v>36</v>
      </c>
      <c r="C31" s="9"/>
      <c r="D31" s="9"/>
      <c r="E31" s="9"/>
      <c r="F31" s="9"/>
      <c r="G31" s="9"/>
      <c r="H31" s="25"/>
    </row>
    <row r="32" spans="1:8" ht="15.75" thickBot="1" x14ac:dyDescent="0.3">
      <c r="A32" s="13"/>
      <c r="B32" s="12" t="s">
        <v>15</v>
      </c>
      <c r="C32" s="13"/>
      <c r="D32" s="13"/>
      <c r="E32" s="13"/>
      <c r="F32" s="13"/>
      <c r="G32" s="13"/>
      <c r="H32" s="26">
        <f>SUM(H21+H23+H25+H28+H30)</f>
        <v>153600</v>
      </c>
    </row>
    <row r="33" spans="1:8" ht="15.75" thickTop="1" x14ac:dyDescent="0.25">
      <c r="H33" s="3"/>
    </row>
    <row r="34" spans="1:8" x14ac:dyDescent="0.25">
      <c r="H34" s="3"/>
    </row>
    <row r="35" spans="1:8" ht="15.75" x14ac:dyDescent="0.25">
      <c r="A35" s="2" t="s">
        <v>16</v>
      </c>
      <c r="B35" s="2"/>
      <c r="C35" s="2"/>
      <c r="H35" s="3"/>
    </row>
    <row r="36" spans="1:8" x14ac:dyDescent="0.25">
      <c r="A36" s="4" t="s">
        <v>17</v>
      </c>
      <c r="B36" s="4"/>
      <c r="C36" s="4"/>
      <c r="D36" s="4"/>
      <c r="E36" s="4"/>
      <c r="F36" s="4"/>
      <c r="G36" s="4"/>
      <c r="H36" s="23">
        <v>68100</v>
      </c>
    </row>
    <row r="37" spans="1:8" ht="15.75" thickBot="1" x14ac:dyDescent="0.3">
      <c r="A37" s="14"/>
      <c r="B37" s="15" t="s">
        <v>18</v>
      </c>
      <c r="C37" s="15"/>
      <c r="D37" s="14"/>
      <c r="E37" s="14"/>
      <c r="F37" s="14"/>
      <c r="G37" s="14"/>
      <c r="H37" s="27">
        <f>SUM(H36)</f>
        <v>68100</v>
      </c>
    </row>
    <row r="38" spans="1:8" ht="15.75" thickTop="1" x14ac:dyDescent="0.25">
      <c r="H38" s="3"/>
    </row>
    <row r="39" spans="1:8" x14ac:dyDescent="0.25">
      <c r="H39" s="3"/>
    </row>
    <row r="40" spans="1:8" x14ac:dyDescent="0.25">
      <c r="H40" s="3"/>
    </row>
    <row r="41" spans="1:8" x14ac:dyDescent="0.25">
      <c r="H41" s="3"/>
    </row>
    <row r="42" spans="1:8" x14ac:dyDescent="0.25">
      <c r="H42" s="3"/>
    </row>
    <row r="43" spans="1:8" x14ac:dyDescent="0.25">
      <c r="A43" s="1" t="s">
        <v>19</v>
      </c>
      <c r="C43" t="s">
        <v>20</v>
      </c>
      <c r="H43" s="22">
        <f>SUM(H17)</f>
        <v>3619000</v>
      </c>
    </row>
    <row r="44" spans="1:8" x14ac:dyDescent="0.25">
      <c r="C44" t="s">
        <v>21</v>
      </c>
      <c r="H44" s="22">
        <f>SUM(H32)</f>
        <v>153600</v>
      </c>
    </row>
    <row r="45" spans="1:8" x14ac:dyDescent="0.25">
      <c r="C45" t="s">
        <v>22</v>
      </c>
      <c r="H45" s="22">
        <f>SUM(H34)</f>
        <v>0</v>
      </c>
    </row>
    <row r="46" spans="1:8" x14ac:dyDescent="0.25">
      <c r="C46" s="4" t="s">
        <v>23</v>
      </c>
      <c r="D46" s="4"/>
      <c r="E46" s="4"/>
      <c r="F46" s="4"/>
      <c r="G46" s="4"/>
      <c r="H46" s="23">
        <f>SUM(H37)</f>
        <v>68100</v>
      </c>
    </row>
    <row r="47" spans="1:8" ht="15.75" thickBot="1" x14ac:dyDescent="0.3">
      <c r="E47" s="13" t="s">
        <v>24</v>
      </c>
      <c r="F47" s="13"/>
      <c r="G47" s="6"/>
      <c r="H47" s="24">
        <f>SUM(H43:H46)</f>
        <v>3840700</v>
      </c>
    </row>
    <row r="48" spans="1:8" ht="15.75" thickTop="1" x14ac:dyDescent="0.25">
      <c r="H48" s="3"/>
    </row>
    <row r="49" spans="1:8" ht="16.5" thickBot="1" x14ac:dyDescent="0.3">
      <c r="A49" s="16" t="s">
        <v>25</v>
      </c>
      <c r="B49" s="8"/>
      <c r="C49" s="8"/>
      <c r="H49" s="3"/>
    </row>
    <row r="50" spans="1:8" s="21" customFormat="1" ht="19.5" thickTop="1" x14ac:dyDescent="0.3">
      <c r="A50" s="21" t="s">
        <v>39</v>
      </c>
      <c r="H50" s="28">
        <f>SUM(H51)</f>
        <v>20000</v>
      </c>
    </row>
    <row r="51" spans="1:8" x14ac:dyDescent="0.25">
      <c r="B51" t="s">
        <v>38</v>
      </c>
      <c r="H51" s="29">
        <v>20000</v>
      </c>
    </row>
    <row r="52" spans="1:8" s="21" customFormat="1" ht="18.75" x14ac:dyDescent="0.3">
      <c r="A52" s="21" t="s">
        <v>41</v>
      </c>
      <c r="H52" s="28">
        <f>SUM(H53)</f>
        <v>10000</v>
      </c>
    </row>
    <row r="53" spans="1:8" x14ac:dyDescent="0.25">
      <c r="B53" t="s">
        <v>26</v>
      </c>
      <c r="H53" s="29">
        <v>10000</v>
      </c>
    </row>
    <row r="54" spans="1:8" ht="18.75" x14ac:dyDescent="0.3">
      <c r="A54" s="21" t="s">
        <v>75</v>
      </c>
      <c r="B54" s="21"/>
      <c r="C54" s="21"/>
      <c r="D54" s="21"/>
      <c r="E54" s="21"/>
      <c r="F54" s="21"/>
      <c r="G54" s="21"/>
      <c r="H54" s="28">
        <f>SUM(H55)</f>
        <v>200000</v>
      </c>
    </row>
    <row r="55" spans="1:8" x14ac:dyDescent="0.25">
      <c r="B55" t="s">
        <v>92</v>
      </c>
      <c r="H55" s="29">
        <v>200000</v>
      </c>
    </row>
    <row r="56" spans="1:8" s="21" customFormat="1" ht="18.75" x14ac:dyDescent="0.3">
      <c r="A56" s="21" t="s">
        <v>40</v>
      </c>
      <c r="H56" s="28">
        <f>SUM(H57)</f>
        <v>10000</v>
      </c>
    </row>
    <row r="57" spans="1:8" x14ac:dyDescent="0.25">
      <c r="B57" t="s">
        <v>26</v>
      </c>
      <c r="H57" s="29">
        <v>10000</v>
      </c>
    </row>
    <row r="58" spans="1:8" s="21" customFormat="1" ht="18.75" x14ac:dyDescent="0.3">
      <c r="A58" s="21" t="s">
        <v>76</v>
      </c>
      <c r="H58" s="28">
        <f>SUM(H59:H66)</f>
        <v>410000</v>
      </c>
    </row>
    <row r="59" spans="1:8" s="21" customFormat="1" ht="15" customHeight="1" x14ac:dyDescent="0.3">
      <c r="B59" s="36" t="s">
        <v>37</v>
      </c>
      <c r="H59" s="39">
        <v>73800</v>
      </c>
    </row>
    <row r="60" spans="1:8" s="21" customFormat="1" ht="15" customHeight="1" x14ac:dyDescent="0.3">
      <c r="B60" t="s">
        <v>56</v>
      </c>
      <c r="H60" s="39">
        <v>18500</v>
      </c>
    </row>
    <row r="61" spans="1:8" s="21" customFormat="1" ht="15" customHeight="1" x14ac:dyDescent="0.3">
      <c r="B61" t="s">
        <v>57</v>
      </c>
      <c r="H61" s="39">
        <v>6700</v>
      </c>
    </row>
    <row r="62" spans="1:8" x14ac:dyDescent="0.25">
      <c r="B62" t="s">
        <v>43</v>
      </c>
      <c r="H62" s="29">
        <v>1000</v>
      </c>
    </row>
    <row r="63" spans="1:8" x14ac:dyDescent="0.25">
      <c r="B63" t="s">
        <v>26</v>
      </c>
      <c r="H63" s="29">
        <v>10000</v>
      </c>
    </row>
    <row r="64" spans="1:8" x14ac:dyDescent="0.25">
      <c r="B64" t="s">
        <v>77</v>
      </c>
      <c r="H64" s="29">
        <v>20000</v>
      </c>
    </row>
    <row r="65" spans="1:8" x14ac:dyDescent="0.25">
      <c r="B65" t="s">
        <v>93</v>
      </c>
      <c r="H65" s="29">
        <v>100000</v>
      </c>
    </row>
    <row r="66" spans="1:8" x14ac:dyDescent="0.25">
      <c r="B66" t="s">
        <v>78</v>
      </c>
      <c r="H66" s="29">
        <v>180000</v>
      </c>
    </row>
    <row r="67" spans="1:8" ht="18.75" x14ac:dyDescent="0.3">
      <c r="A67" s="21" t="s">
        <v>80</v>
      </c>
      <c r="B67" s="21"/>
      <c r="C67" s="21"/>
      <c r="D67" s="21"/>
      <c r="E67" s="21"/>
      <c r="F67" s="21"/>
      <c r="G67" s="21"/>
      <c r="H67" s="28">
        <f>SUM(H68:H69)</f>
        <v>7500</v>
      </c>
    </row>
    <row r="68" spans="1:8" x14ac:dyDescent="0.25">
      <c r="B68" s="36" t="s">
        <v>37</v>
      </c>
      <c r="H68" s="29">
        <v>7000</v>
      </c>
    </row>
    <row r="69" spans="1:8" x14ac:dyDescent="0.25">
      <c r="B69" t="s">
        <v>79</v>
      </c>
      <c r="H69" s="29">
        <v>500</v>
      </c>
    </row>
    <row r="70" spans="1:8" ht="18.75" x14ac:dyDescent="0.3">
      <c r="A70" s="21" t="s">
        <v>94</v>
      </c>
      <c r="H70" s="28">
        <f>SUM(H71:H72)</f>
        <v>2500</v>
      </c>
    </row>
    <row r="71" spans="1:8" x14ac:dyDescent="0.25">
      <c r="B71" s="42" t="s">
        <v>102</v>
      </c>
      <c r="H71" s="29">
        <v>2000</v>
      </c>
    </row>
    <row r="72" spans="1:8" x14ac:dyDescent="0.25">
      <c r="B72" t="s">
        <v>43</v>
      </c>
      <c r="H72" s="29">
        <v>500</v>
      </c>
    </row>
    <row r="73" spans="1:8" ht="18.75" x14ac:dyDescent="0.3">
      <c r="A73" s="21" t="s">
        <v>94</v>
      </c>
      <c r="H73" s="28">
        <f>SUM(H74)</f>
        <v>8000000</v>
      </c>
    </row>
    <row r="74" spans="1:8" x14ac:dyDescent="0.25">
      <c r="B74" t="s">
        <v>95</v>
      </c>
      <c r="H74" s="29">
        <v>8000000</v>
      </c>
    </row>
    <row r="75" spans="1:8" s="21" customFormat="1" ht="18.75" x14ac:dyDescent="0.3">
      <c r="A75" s="21" t="s">
        <v>42</v>
      </c>
      <c r="H75" s="28">
        <f>SUM(H76:H77)</f>
        <v>25000</v>
      </c>
    </row>
    <row r="76" spans="1:8" s="21" customFormat="1" ht="15" customHeight="1" x14ac:dyDescent="0.3">
      <c r="B76" t="s">
        <v>96</v>
      </c>
      <c r="H76" s="40">
        <v>15000</v>
      </c>
    </row>
    <row r="77" spans="1:8" x14ac:dyDescent="0.25">
      <c r="B77" t="s">
        <v>44</v>
      </c>
      <c r="H77" s="29">
        <v>10000</v>
      </c>
    </row>
    <row r="78" spans="1:8" ht="18.75" x14ac:dyDescent="0.3">
      <c r="A78" s="21" t="s">
        <v>81</v>
      </c>
      <c r="H78" s="31">
        <f>SUM(H79+H80+H81+H82)</f>
        <v>226000</v>
      </c>
    </row>
    <row r="79" spans="1:8" x14ac:dyDescent="0.25">
      <c r="B79" t="s">
        <v>43</v>
      </c>
      <c r="H79" s="29">
        <v>2000</v>
      </c>
    </row>
    <row r="80" spans="1:8" x14ac:dyDescent="0.25">
      <c r="B80" t="s">
        <v>38</v>
      </c>
      <c r="H80" s="29">
        <v>4000</v>
      </c>
    </row>
    <row r="81" spans="1:8" x14ac:dyDescent="0.25">
      <c r="B81" t="s">
        <v>26</v>
      </c>
      <c r="H81" s="29">
        <v>20000</v>
      </c>
    </row>
    <row r="82" spans="1:8" x14ac:dyDescent="0.25">
      <c r="B82" t="s">
        <v>97</v>
      </c>
      <c r="H82" s="29">
        <v>200000</v>
      </c>
    </row>
    <row r="83" spans="1:8" ht="18.75" x14ac:dyDescent="0.3">
      <c r="A83" s="21" t="s">
        <v>87</v>
      </c>
      <c r="H83" s="31">
        <f>SUM(H84)</f>
        <v>30000</v>
      </c>
    </row>
    <row r="84" spans="1:8" x14ac:dyDescent="0.25">
      <c r="B84" t="s">
        <v>82</v>
      </c>
      <c r="H84" s="29">
        <v>30000</v>
      </c>
    </row>
    <row r="85" spans="1:8" ht="18.75" x14ac:dyDescent="0.3">
      <c r="A85" s="21" t="s">
        <v>64</v>
      </c>
      <c r="H85" s="28">
        <f>SUM(H86:H88)</f>
        <v>26000</v>
      </c>
    </row>
    <row r="86" spans="1:8" x14ac:dyDescent="0.25">
      <c r="B86" t="s">
        <v>45</v>
      </c>
      <c r="H86" s="29">
        <v>1000</v>
      </c>
    </row>
    <row r="87" spans="1:8" x14ac:dyDescent="0.25">
      <c r="B87" t="s">
        <v>38</v>
      </c>
      <c r="H87" s="29">
        <v>15000</v>
      </c>
    </row>
    <row r="88" spans="1:8" x14ac:dyDescent="0.25">
      <c r="B88" t="s">
        <v>26</v>
      </c>
      <c r="H88" s="29">
        <v>10000</v>
      </c>
    </row>
    <row r="89" spans="1:8" s="21" customFormat="1" ht="18.75" x14ac:dyDescent="0.3">
      <c r="A89" s="21" t="s">
        <v>46</v>
      </c>
      <c r="H89" s="28">
        <f>SUM(H90:H92)</f>
        <v>26000</v>
      </c>
    </row>
    <row r="90" spans="1:8" x14ac:dyDescent="0.25">
      <c r="B90" t="s">
        <v>45</v>
      </c>
      <c r="H90" s="29">
        <v>5000</v>
      </c>
    </row>
    <row r="91" spans="1:8" x14ac:dyDescent="0.25">
      <c r="B91" t="s">
        <v>26</v>
      </c>
      <c r="H91" s="29">
        <v>1000</v>
      </c>
    </row>
    <row r="92" spans="1:8" x14ac:dyDescent="0.25">
      <c r="B92" t="s">
        <v>49</v>
      </c>
      <c r="H92" s="29">
        <v>20000</v>
      </c>
    </row>
    <row r="93" spans="1:8" s="21" customFormat="1" ht="18.75" x14ac:dyDescent="0.3">
      <c r="A93" s="21" t="s">
        <v>103</v>
      </c>
      <c r="H93" s="28">
        <f>SUM(H94)</f>
        <v>5000</v>
      </c>
    </row>
    <row r="94" spans="1:8" x14ac:dyDescent="0.25">
      <c r="B94" t="s">
        <v>26</v>
      </c>
      <c r="H94" s="29">
        <v>5000</v>
      </c>
    </row>
    <row r="95" spans="1:8" s="21" customFormat="1" ht="18.75" x14ac:dyDescent="0.3">
      <c r="A95" s="21" t="s">
        <v>47</v>
      </c>
      <c r="H95" s="28">
        <f>SUM(H96)</f>
        <v>150000</v>
      </c>
    </row>
    <row r="96" spans="1:8" x14ac:dyDescent="0.25">
      <c r="B96" t="s">
        <v>26</v>
      </c>
      <c r="H96" s="29">
        <v>150000</v>
      </c>
    </row>
    <row r="97" spans="1:8" s="21" customFormat="1" ht="18.75" x14ac:dyDescent="0.3">
      <c r="A97" s="21" t="s">
        <v>63</v>
      </c>
      <c r="H97" s="28">
        <f>SUM(H98:H101)</f>
        <v>60000</v>
      </c>
    </row>
    <row r="98" spans="1:8" s="21" customFormat="1" ht="15" customHeight="1" x14ac:dyDescent="0.3">
      <c r="B98" s="36" t="s">
        <v>37</v>
      </c>
      <c r="H98" s="39">
        <v>30000</v>
      </c>
    </row>
    <row r="99" spans="1:8" x14ac:dyDescent="0.25">
      <c r="B99" t="s">
        <v>45</v>
      </c>
      <c r="H99" s="29">
        <v>5000</v>
      </c>
    </row>
    <row r="100" spans="1:8" x14ac:dyDescent="0.25">
      <c r="B100" t="s">
        <v>48</v>
      </c>
      <c r="H100" s="29">
        <v>10000</v>
      </c>
    </row>
    <row r="101" spans="1:8" x14ac:dyDescent="0.25">
      <c r="B101" t="s">
        <v>26</v>
      </c>
      <c r="H101" s="29">
        <v>15000</v>
      </c>
    </row>
    <row r="102" spans="1:8" s="21" customFormat="1" ht="18.75" x14ac:dyDescent="0.3">
      <c r="A102" s="21" t="s">
        <v>83</v>
      </c>
      <c r="H102" s="31">
        <f>SUM(H103)</f>
        <v>5000</v>
      </c>
    </row>
    <row r="103" spans="1:8" x14ac:dyDescent="0.25">
      <c r="B103" t="s">
        <v>50</v>
      </c>
      <c r="H103" s="29">
        <v>5000</v>
      </c>
    </row>
    <row r="104" spans="1:8" ht="18.75" x14ac:dyDescent="0.3">
      <c r="A104" s="21" t="s">
        <v>84</v>
      </c>
      <c r="B104" s="21"/>
      <c r="C104" s="21"/>
      <c r="D104" s="21"/>
      <c r="E104" s="21"/>
      <c r="F104" s="21"/>
      <c r="G104" s="21"/>
      <c r="H104" s="31">
        <f>SUM(H105)</f>
        <v>5000</v>
      </c>
    </row>
    <row r="105" spans="1:8" x14ac:dyDescent="0.25">
      <c r="B105" t="s">
        <v>50</v>
      </c>
      <c r="H105" s="29">
        <v>5000</v>
      </c>
    </row>
    <row r="106" spans="1:8" s="21" customFormat="1" ht="18.75" x14ac:dyDescent="0.3">
      <c r="A106" s="21" t="s">
        <v>104</v>
      </c>
      <c r="H106" s="28">
        <f>SUM(H107)</f>
        <v>15000</v>
      </c>
    </row>
    <row r="107" spans="1:8" x14ac:dyDescent="0.25">
      <c r="B107" t="s">
        <v>105</v>
      </c>
      <c r="H107" s="29">
        <v>15000</v>
      </c>
    </row>
    <row r="108" spans="1:8" s="21" customFormat="1" ht="18.75" x14ac:dyDescent="0.3">
      <c r="A108" s="21" t="s">
        <v>51</v>
      </c>
      <c r="H108" s="28">
        <f>SUM(H109:H112)</f>
        <v>47000</v>
      </c>
    </row>
    <row r="109" spans="1:8" x14ac:dyDescent="0.25">
      <c r="B109" t="s">
        <v>58</v>
      </c>
      <c r="H109" s="29">
        <v>5000</v>
      </c>
    </row>
    <row r="110" spans="1:8" x14ac:dyDescent="0.25">
      <c r="B110" t="s">
        <v>48</v>
      </c>
      <c r="H110" s="29">
        <v>2000</v>
      </c>
    </row>
    <row r="111" spans="1:8" x14ac:dyDescent="0.25">
      <c r="B111" t="s">
        <v>26</v>
      </c>
      <c r="H111" s="29">
        <v>20000</v>
      </c>
    </row>
    <row r="112" spans="1:8" ht="14.25" customHeight="1" x14ac:dyDescent="0.25">
      <c r="B112" t="s">
        <v>82</v>
      </c>
      <c r="H112" s="29">
        <v>20000</v>
      </c>
    </row>
    <row r="113" spans="1:8" s="21" customFormat="1" ht="18.75" x14ac:dyDescent="0.3">
      <c r="A113" s="21" t="s">
        <v>52</v>
      </c>
      <c r="H113" s="28">
        <f>SUM(H114:H115)</f>
        <v>272500</v>
      </c>
    </row>
    <row r="114" spans="1:8" x14ac:dyDescent="0.25">
      <c r="B114" t="s">
        <v>59</v>
      </c>
      <c r="G114" s="3"/>
      <c r="H114" s="29">
        <v>250000</v>
      </c>
    </row>
    <row r="115" spans="1:8" x14ac:dyDescent="0.25">
      <c r="B115" t="s">
        <v>57</v>
      </c>
      <c r="H115" s="30">
        <v>22500</v>
      </c>
    </row>
    <row r="116" spans="1:8" s="21" customFormat="1" ht="18.75" x14ac:dyDescent="0.3">
      <c r="A116" s="21" t="s">
        <v>53</v>
      </c>
      <c r="H116" s="28">
        <f>SUM(H117:H125)</f>
        <v>207500</v>
      </c>
    </row>
    <row r="117" spans="1:8" s="21" customFormat="1" ht="15" customHeight="1" x14ac:dyDescent="0.3">
      <c r="B117" s="36" t="s">
        <v>37</v>
      </c>
      <c r="H117" s="37">
        <v>20000</v>
      </c>
    </row>
    <row r="118" spans="1:8" s="21" customFormat="1" ht="15" customHeight="1" x14ac:dyDescent="0.3">
      <c r="B118" s="36" t="s">
        <v>65</v>
      </c>
      <c r="H118" s="37">
        <v>500</v>
      </c>
    </row>
    <row r="119" spans="1:8" x14ac:dyDescent="0.25">
      <c r="B119" t="s">
        <v>45</v>
      </c>
      <c r="H119" s="29">
        <v>1000</v>
      </c>
    </row>
    <row r="120" spans="1:8" x14ac:dyDescent="0.25">
      <c r="B120" t="s">
        <v>85</v>
      </c>
      <c r="H120" s="29">
        <v>500</v>
      </c>
    </row>
    <row r="121" spans="1:8" x14ac:dyDescent="0.25">
      <c r="B121" t="s">
        <v>38</v>
      </c>
      <c r="H121" s="29">
        <v>25000</v>
      </c>
    </row>
    <row r="122" spans="1:8" x14ac:dyDescent="0.25">
      <c r="B122" t="s">
        <v>61</v>
      </c>
      <c r="H122" s="29">
        <v>500</v>
      </c>
    </row>
    <row r="123" spans="1:8" x14ac:dyDescent="0.25">
      <c r="B123" t="s">
        <v>62</v>
      </c>
      <c r="H123" s="29">
        <v>10000</v>
      </c>
    </row>
    <row r="124" spans="1:8" x14ac:dyDescent="0.25">
      <c r="B124" t="s">
        <v>60</v>
      </c>
      <c r="H124" s="29">
        <v>50000</v>
      </c>
    </row>
    <row r="125" spans="1:8" x14ac:dyDescent="0.25">
      <c r="B125" t="s">
        <v>26</v>
      </c>
      <c r="H125" s="32">
        <v>100000</v>
      </c>
    </row>
    <row r="126" spans="1:8" s="21" customFormat="1" ht="18.75" x14ac:dyDescent="0.3">
      <c r="A126" s="21" t="s">
        <v>54</v>
      </c>
      <c r="H126" s="28">
        <f>SUM(H127)</f>
        <v>1000</v>
      </c>
    </row>
    <row r="127" spans="1:8" x14ac:dyDescent="0.25">
      <c r="B127" t="s">
        <v>27</v>
      </c>
      <c r="H127" s="29">
        <v>1000</v>
      </c>
    </row>
    <row r="128" spans="1:8" s="21" customFormat="1" ht="18.75" x14ac:dyDescent="0.3">
      <c r="A128" s="21" t="s">
        <v>55</v>
      </c>
      <c r="H128" s="28">
        <f>SUM(H129)</f>
        <v>9100</v>
      </c>
    </row>
    <row r="129" spans="1:8" x14ac:dyDescent="0.25">
      <c r="A129" s="9"/>
      <c r="B129" s="9" t="s">
        <v>27</v>
      </c>
      <c r="C129" s="9"/>
      <c r="D129" s="9"/>
      <c r="E129" s="9"/>
      <c r="F129" s="9"/>
      <c r="G129" s="9"/>
      <c r="H129" s="41">
        <v>9100</v>
      </c>
    </row>
    <row r="130" spans="1:8" ht="18.75" x14ac:dyDescent="0.3">
      <c r="A130" s="21" t="s">
        <v>100</v>
      </c>
      <c r="B130" s="9"/>
      <c r="C130" s="9"/>
      <c r="D130" s="9"/>
      <c r="E130" s="9"/>
      <c r="F130" s="9"/>
      <c r="G130" s="9"/>
      <c r="H130" s="28">
        <f>SUM(H131)</f>
        <v>50000</v>
      </c>
    </row>
    <row r="131" spans="1:8" x14ac:dyDescent="0.25">
      <c r="A131" s="9"/>
      <c r="B131" s="9" t="s">
        <v>98</v>
      </c>
      <c r="C131" s="9"/>
      <c r="D131" s="9"/>
      <c r="E131" s="9"/>
      <c r="F131" s="9"/>
      <c r="G131" s="9"/>
      <c r="H131" s="41">
        <v>50000</v>
      </c>
    </row>
    <row r="132" spans="1:8" ht="18.75" x14ac:dyDescent="0.3">
      <c r="A132" s="21" t="s">
        <v>101</v>
      </c>
      <c r="B132" s="9"/>
      <c r="C132" s="9"/>
      <c r="D132" s="9"/>
      <c r="E132" s="9"/>
      <c r="F132" s="9"/>
      <c r="G132" s="9"/>
      <c r="H132" s="28">
        <f>SUM(H133)</f>
        <v>12900</v>
      </c>
    </row>
    <row r="133" spans="1:8" x14ac:dyDescent="0.25">
      <c r="A133" s="9"/>
      <c r="B133" s="9" t="s">
        <v>99</v>
      </c>
      <c r="C133" s="9"/>
      <c r="D133" s="9"/>
      <c r="E133" s="9"/>
      <c r="F133" s="9"/>
      <c r="G133" s="9"/>
      <c r="H133" s="41">
        <v>12900</v>
      </c>
    </row>
    <row r="134" spans="1:8" s="11" customFormat="1" ht="16.5" thickBot="1" x14ac:dyDescent="0.3">
      <c r="A134" s="33"/>
      <c r="B134" s="34" t="s">
        <v>28</v>
      </c>
      <c r="C134" s="33"/>
      <c r="D134" s="33"/>
      <c r="E134" s="33"/>
      <c r="F134" s="33"/>
      <c r="G134" s="33"/>
      <c r="H134" s="35">
        <f>SUM(H50+H52+H54+H56+H58+H67+H70+H73+H75+H78+H83+H85+H89+H93+H95+H97+H102+H104+H106+H108+H113+H116+H126+H128+H130+H132)</f>
        <v>9833000</v>
      </c>
    </row>
    <row r="135" spans="1:8" ht="15.75" thickTop="1" x14ac:dyDescent="0.25">
      <c r="H135" s="22"/>
    </row>
    <row r="136" spans="1:8" x14ac:dyDescent="0.25">
      <c r="H136" s="22"/>
    </row>
    <row r="137" spans="1:8" ht="15.75" x14ac:dyDescent="0.25">
      <c r="A137" s="2" t="s">
        <v>29</v>
      </c>
      <c r="H137" s="22"/>
    </row>
    <row r="138" spans="1:8" x14ac:dyDescent="0.25">
      <c r="A138" s="43" t="s">
        <v>69</v>
      </c>
      <c r="B138" s="43"/>
      <c r="C138" s="43"/>
      <c r="D138" s="43"/>
      <c r="E138" s="43"/>
      <c r="F138" s="43"/>
      <c r="G138" s="43"/>
      <c r="H138" s="38">
        <v>-5992300</v>
      </c>
    </row>
    <row r="139" spans="1:8" ht="15.75" thickBot="1" x14ac:dyDescent="0.3">
      <c r="A139" s="13"/>
      <c r="B139" s="12" t="s">
        <v>30</v>
      </c>
      <c r="C139" s="13"/>
      <c r="D139" s="13"/>
      <c r="E139" s="13"/>
      <c r="F139" s="13"/>
      <c r="G139" s="13"/>
      <c r="H139" s="26">
        <f>SUM(H138:H138)</f>
        <v>-5992300</v>
      </c>
    </row>
    <row r="140" spans="1:8" ht="15.75" thickTop="1" x14ac:dyDescent="0.25">
      <c r="H140" s="22"/>
    </row>
    <row r="141" spans="1:8" x14ac:dyDescent="0.25">
      <c r="H141" s="22"/>
    </row>
    <row r="142" spans="1:8" x14ac:dyDescent="0.25">
      <c r="A142" s="5" t="s">
        <v>31</v>
      </c>
      <c r="C142" t="s">
        <v>32</v>
      </c>
      <c r="H142" s="22">
        <f>SUM(H134)</f>
        <v>9833000</v>
      </c>
    </row>
    <row r="143" spans="1:8" x14ac:dyDescent="0.25">
      <c r="C143" s="4" t="s">
        <v>33</v>
      </c>
      <c r="D143" s="4"/>
      <c r="E143" s="4"/>
      <c r="F143" s="4"/>
      <c r="G143" s="4"/>
      <c r="H143" s="23">
        <f>SUM(H139)</f>
        <v>-5992300</v>
      </c>
    </row>
    <row r="144" spans="1:8" ht="15.75" thickBot="1" x14ac:dyDescent="0.3">
      <c r="D144" s="12" t="s">
        <v>34</v>
      </c>
      <c r="E144" s="17"/>
      <c r="F144" s="17"/>
      <c r="G144" s="17"/>
      <c r="H144" s="26">
        <f>SUM(H142:H143)</f>
        <v>3840700</v>
      </c>
    </row>
    <row r="145" spans="1:8" ht="15.75" thickTop="1" x14ac:dyDescent="0.25">
      <c r="H145" s="22"/>
    </row>
    <row r="146" spans="1:8" x14ac:dyDescent="0.25">
      <c r="A146" t="s">
        <v>70</v>
      </c>
      <c r="H146" s="22"/>
    </row>
    <row r="147" spans="1:8" x14ac:dyDescent="0.25">
      <c r="A147" t="s">
        <v>71</v>
      </c>
      <c r="H147" s="22"/>
    </row>
    <row r="148" spans="1:8" x14ac:dyDescent="0.25">
      <c r="A148" t="s">
        <v>72</v>
      </c>
      <c r="H148" s="22"/>
    </row>
    <row r="149" spans="1:8" x14ac:dyDescent="0.25">
      <c r="H149" s="3"/>
    </row>
    <row r="150" spans="1:8" x14ac:dyDescent="0.25">
      <c r="F150" s="18"/>
      <c r="G150" s="18"/>
      <c r="H150" s="19"/>
    </row>
    <row r="151" spans="1:8" x14ac:dyDescent="0.25">
      <c r="F151" s="20" t="s">
        <v>73</v>
      </c>
      <c r="G151" s="20"/>
      <c r="H151" s="20"/>
    </row>
    <row r="152" spans="1:8" x14ac:dyDescent="0.25">
      <c r="H152" s="3"/>
    </row>
    <row r="153" spans="1:8" x14ac:dyDescent="0.25">
      <c r="H153" s="3"/>
    </row>
    <row r="154" spans="1:8" x14ac:dyDescent="0.25">
      <c r="H154" s="3"/>
    </row>
    <row r="155" spans="1:8" x14ac:dyDescent="0.25">
      <c r="H155" s="3"/>
    </row>
    <row r="156" spans="1:8" x14ac:dyDescent="0.25">
      <c r="H156" s="3"/>
    </row>
    <row r="157" spans="1:8" x14ac:dyDescent="0.25">
      <c r="H157" s="3"/>
    </row>
    <row r="158" spans="1:8" x14ac:dyDescent="0.25">
      <c r="H158" s="3"/>
    </row>
    <row r="159" spans="1:8" x14ac:dyDescent="0.25">
      <c r="H159" s="3"/>
    </row>
    <row r="160" spans="1:8" x14ac:dyDescent="0.25">
      <c r="H160" s="3"/>
    </row>
    <row r="161" spans="8:8" x14ac:dyDescent="0.25">
      <c r="H161" s="3"/>
    </row>
  </sheetData>
  <mergeCells count="4">
    <mergeCell ref="A138:G138"/>
    <mergeCell ref="A3:H3"/>
    <mergeCell ref="A2:H2"/>
    <mergeCell ref="B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2020-01-22T17:24:27Z</dcterms:modified>
</cp:coreProperties>
</file>